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ccshare.bcc.scgov.local\shared\EnvSBC\1EnvSBCShare\PC Dredge Cross-Sections 2025-05-08\"/>
    </mc:Choice>
  </mc:AlternateContent>
  <xr:revisionPtr revIDLastSave="0" documentId="13_ncr:1_{8A01B9B0-2A4E-4947-893F-EBB8CA9F30A1}" xr6:coauthVersionLast="47" xr6:coauthVersionMax="47" xr10:uidLastSave="{00000000-0000-0000-0000-000000000000}"/>
  <bookViews>
    <workbookView xWindow="-120" yWindow="-120" windowWidth="29040" windowHeight="15720" xr2:uid="{E7610C04-92F2-4DF6-83D2-A751401E1105}"/>
  </bookViews>
  <sheets>
    <sheet name="2025-05-0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3" i="4" l="1"/>
  <c r="R19" i="4" s="1"/>
  <c r="K183" i="4"/>
  <c r="Q19" i="4" s="1"/>
  <c r="L163" i="4"/>
  <c r="R18" i="4" s="1"/>
  <c r="K163" i="4"/>
  <c r="Q18" i="4" s="1"/>
  <c r="L145" i="4"/>
  <c r="R17" i="4" s="1"/>
  <c r="K145" i="4"/>
  <c r="L136" i="4"/>
  <c r="R16" i="4" s="1"/>
  <c r="K136" i="4"/>
  <c r="Q16" i="4" s="1"/>
  <c r="L123" i="4"/>
  <c r="R15" i="4" s="1"/>
  <c r="K123" i="4"/>
  <c r="Q15" i="4" s="1"/>
  <c r="L114" i="4"/>
  <c r="R14" i="4" s="1"/>
  <c r="K114" i="4"/>
  <c r="Q14" i="4" s="1"/>
  <c r="AI100" i="4"/>
  <c r="R10" i="4" s="1"/>
  <c r="AH100" i="4"/>
  <c r="Q10" i="4" s="1"/>
  <c r="L80" i="4"/>
  <c r="R13" i="4" s="1"/>
  <c r="K80" i="4"/>
  <c r="Q13" i="4" s="1"/>
  <c r="L70" i="4"/>
  <c r="K70" i="4"/>
  <c r="Q12" i="4" s="1"/>
  <c r="L55" i="4"/>
  <c r="K55" i="4"/>
  <c r="Q11" i="4" s="1"/>
  <c r="AI50" i="4"/>
  <c r="AH50" i="4"/>
  <c r="Q9" i="4" s="1"/>
  <c r="P19" i="4"/>
  <c r="U19" i="4" s="1"/>
  <c r="O19" i="4"/>
  <c r="T19" i="4" s="1"/>
  <c r="P18" i="4"/>
  <c r="U18" i="4" s="1"/>
  <c r="O18" i="4"/>
  <c r="T18" i="4" s="1"/>
  <c r="Q17" i="4"/>
  <c r="P17" i="4"/>
  <c r="U17" i="4" s="1"/>
  <c r="O17" i="4"/>
  <c r="T17" i="4" s="1"/>
  <c r="P16" i="4"/>
  <c r="U16" i="4" s="1"/>
  <c r="O16" i="4"/>
  <c r="T16" i="4" s="1"/>
  <c r="P15" i="4"/>
  <c r="U15" i="4" s="1"/>
  <c r="O15" i="4"/>
  <c r="T15" i="4" s="1"/>
  <c r="P14" i="4"/>
  <c r="U14" i="4" s="1"/>
  <c r="O14" i="4"/>
  <c r="T14" i="4" s="1"/>
  <c r="P13" i="4"/>
  <c r="U13" i="4" s="1"/>
  <c r="O13" i="4"/>
  <c r="T13" i="4" s="1"/>
  <c r="R12" i="4"/>
  <c r="P12" i="4"/>
  <c r="U12" i="4" s="1"/>
  <c r="O12" i="4"/>
  <c r="T12" i="4" s="1"/>
  <c r="R11" i="4"/>
  <c r="P11" i="4"/>
  <c r="U11" i="4" s="1"/>
  <c r="O11" i="4"/>
  <c r="T11" i="4" s="1"/>
  <c r="P10" i="4"/>
  <c r="U10" i="4" s="1"/>
  <c r="O10" i="4"/>
  <c r="T10" i="4" s="1"/>
  <c r="R9" i="4"/>
  <c r="P9" i="4"/>
  <c r="U9" i="4" s="1"/>
  <c r="O9" i="4"/>
  <c r="T9" i="4" s="1"/>
  <c r="S14" i="4" l="1"/>
  <c r="S16" i="4"/>
  <c r="S12" i="4"/>
  <c r="S10" i="4"/>
  <c r="S11" i="4"/>
  <c r="S17" i="4"/>
  <c r="S15" i="4"/>
  <c r="S18" i="4"/>
  <c r="R20" i="4"/>
  <c r="S19" i="4"/>
  <c r="Q20" i="4"/>
  <c r="S9" i="4"/>
  <c r="S13" i="4"/>
  <c r="S20" i="4" l="1"/>
</calcChain>
</file>

<file path=xl/sharedStrings.xml><?xml version="1.0" encoding="utf-8"?>
<sst xmlns="http://schemas.openxmlformats.org/spreadsheetml/2006/main" count="482" uniqueCount="276">
  <si>
    <t>Station</t>
  </si>
  <si>
    <t>Cut Area (Sq.ft.)</t>
  </si>
  <si>
    <t>Cut Volume (Cu.yd.)</t>
  </si>
  <si>
    <t>Reusable Volume (Cu.yd.)</t>
  </si>
  <si>
    <t>Fill Area (Sq.ft.)</t>
  </si>
  <si>
    <t>Fill Volume (Cu.yd.)</t>
  </si>
  <si>
    <t>Cum. Cut Vol. (Cu.yd.)</t>
  </si>
  <si>
    <t>Cum. Reusable Vol. (Cu.yd.)</t>
  </si>
  <si>
    <t>Cum. Fill Vol. (Cu.yd.)</t>
  </si>
  <si>
    <t>Cum. Net Vol. (Cu.yd.)</t>
  </si>
  <si>
    <t>Volume Report</t>
  </si>
  <si>
    <t>SECTION 1</t>
  </si>
  <si>
    <t xml:space="preserve">SECTION  </t>
  </si>
  <si>
    <t>SECTION 3</t>
  </si>
  <si>
    <t>SECTION 2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</si>
  <si>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</si>
  <si>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</si>
  <si>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</si>
  <si>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</si>
  <si>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</si>
  <si>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</si>
  <si>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</si>
  <si>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SECTION 11</t>
  </si>
  <si>
    <t>NORTH OF BEE RIDGE</t>
  </si>
  <si>
    <t>SOUTH OF BEE RIDGE</t>
  </si>
  <si>
    <t>LENGTH (FT)</t>
  </si>
  <si>
    <t>Sta to Ft</t>
  </si>
  <si>
    <t>APPROX START XS</t>
  </si>
  <si>
    <t>APPROX END XS</t>
  </si>
  <si>
    <t>Alignment:  Alignment - Centerline</t>
  </si>
  <si>
    <t>Sample Line Group:  SL Collection - 1</t>
  </si>
  <si>
    <t>Start Sta:  63+94.123</t>
  </si>
  <si>
    <t>End Sta:  310+93.064</t>
  </si>
  <si>
    <t>63+94.123</t>
  </si>
  <si>
    <t>64+94.921</t>
  </si>
  <si>
    <t>65+94.996</t>
  </si>
  <si>
    <t>66+95.048</t>
  </si>
  <si>
    <t>67+95.072</t>
  </si>
  <si>
    <t>68+95.509</t>
  </si>
  <si>
    <t>69+99.807</t>
  </si>
  <si>
    <t>71+01.113</t>
  </si>
  <si>
    <t>72+01.590</t>
  </si>
  <si>
    <t>73+01.806</t>
  </si>
  <si>
    <t>74+02.085</t>
  </si>
  <si>
    <t>74+61.679</t>
  </si>
  <si>
    <t>75+62.086</t>
  </si>
  <si>
    <t>76+62.196</t>
  </si>
  <si>
    <t>77+62.832</t>
  </si>
  <si>
    <t>78+63.637</t>
  </si>
  <si>
    <t>79+63.440</t>
  </si>
  <si>
    <t>80+77.892</t>
  </si>
  <si>
    <t>82+15.567</t>
  </si>
  <si>
    <t>83+19.988</t>
  </si>
  <si>
    <t>84+19.288</t>
  </si>
  <si>
    <t>85+27.361</t>
  </si>
  <si>
    <t>86+27.909</t>
  </si>
  <si>
    <t>87+28.016</t>
  </si>
  <si>
    <t>88+36.457</t>
  </si>
  <si>
    <t>89+28.609</t>
  </si>
  <si>
    <t>90+28.619</t>
  </si>
  <si>
    <t>91+28.767</t>
  </si>
  <si>
    <t>91+87.641</t>
  </si>
  <si>
    <t>92+40.314</t>
  </si>
  <si>
    <t>93+41.288</t>
  </si>
  <si>
    <t>94+42.564</t>
  </si>
  <si>
    <t>95+46.154</t>
  </si>
  <si>
    <t>96+51.267</t>
  </si>
  <si>
    <t>97+58.529</t>
  </si>
  <si>
    <t>98+64.449</t>
  </si>
  <si>
    <t>99+67.836</t>
  </si>
  <si>
    <t>100+71.577</t>
  </si>
  <si>
    <t>101+74.910</t>
  </si>
  <si>
    <t>102+75.785</t>
  </si>
  <si>
    <t>103+76.220</t>
  </si>
  <si>
    <t>104+78.541</t>
  </si>
  <si>
    <t>105+81.117</t>
  </si>
  <si>
    <t>106+86.769</t>
  </si>
  <si>
    <t>107+96.429</t>
  </si>
  <si>
    <t>109+13.003</t>
  </si>
  <si>
    <t>110+35.000</t>
  </si>
  <si>
    <t>111+42.516</t>
  </si>
  <si>
    <t>112+42.913</t>
  </si>
  <si>
    <t>113+55.650</t>
  </si>
  <si>
    <t>114+75.242</t>
  </si>
  <si>
    <t>115+97.123</t>
  </si>
  <si>
    <t>117+16.205</t>
  </si>
  <si>
    <t>118+22.391</t>
  </si>
  <si>
    <t>119+22.846</t>
  </si>
  <si>
    <t>120+27.576</t>
  </si>
  <si>
    <t>121+43.356</t>
  </si>
  <si>
    <t>122+52.155</t>
  </si>
  <si>
    <t>123+55.235</t>
  </si>
  <si>
    <t>124+52.849</t>
  </si>
  <si>
    <t>125+54.567</t>
  </si>
  <si>
    <t>126+57.796</t>
  </si>
  <si>
    <t>127+60.850</t>
  </si>
  <si>
    <t>128+64.823</t>
  </si>
  <si>
    <t>129+72.410</t>
  </si>
  <si>
    <t>130+72.419</t>
  </si>
  <si>
    <t>131+72.137</t>
  </si>
  <si>
    <t>132+35.420</t>
  </si>
  <si>
    <t>133+49.018</t>
  </si>
  <si>
    <t>134+56.363</t>
  </si>
  <si>
    <t>135+59.360</t>
  </si>
  <si>
    <t>136+60.648</t>
  </si>
  <si>
    <t>137+61.402</t>
  </si>
  <si>
    <t>138+61.628</t>
  </si>
  <si>
    <t>139+61.625</t>
  </si>
  <si>
    <t>140+61.673</t>
  </si>
  <si>
    <t>141+61.688</t>
  </si>
  <si>
    <t>142+61.720</t>
  </si>
  <si>
    <t>143+61.721</t>
  </si>
  <si>
    <t>144+62.204</t>
  </si>
  <si>
    <t>145+62.898</t>
  </si>
  <si>
    <t>146+62.932</t>
  </si>
  <si>
    <t>147+61.791</t>
  </si>
  <si>
    <t>148+63.490</t>
  </si>
  <si>
    <t>149+64.135</t>
  </si>
  <si>
    <t>150+67.304</t>
  </si>
  <si>
    <t>151+69.300</t>
  </si>
  <si>
    <t>152+70.978</t>
  </si>
  <si>
    <t>153+85.361</t>
  </si>
  <si>
    <t>155+13.257</t>
  </si>
  <si>
    <t>156+33.385</t>
  </si>
  <si>
    <t>157+34.485</t>
  </si>
  <si>
    <t>158+35.899</t>
  </si>
  <si>
    <t>159+68.518</t>
  </si>
  <si>
    <t>161+57.158</t>
  </si>
  <si>
    <t>162+95.169</t>
  </si>
  <si>
    <t>163+97.190</t>
  </si>
  <si>
    <t>165+19.754</t>
  </si>
  <si>
    <t>166+28.970</t>
  </si>
  <si>
    <t>167+43.355</t>
  </si>
  <si>
    <t>168+47.697</t>
  </si>
  <si>
    <t>169+47.885</t>
  </si>
  <si>
    <t>170+56.995</t>
  </si>
  <si>
    <t>171+60.913</t>
  </si>
  <si>
    <t>172+62.101</t>
  </si>
  <si>
    <t>173+62.301</t>
  </si>
  <si>
    <t>174+62.366</t>
  </si>
  <si>
    <t>175+64.788</t>
  </si>
  <si>
    <t>176+67.652</t>
  </si>
  <si>
    <t>177+68.271</t>
  </si>
  <si>
    <t>178+68.631</t>
  </si>
  <si>
    <t>179+68.636</t>
  </si>
  <si>
    <t>180+68.657</t>
  </si>
  <si>
    <t>181+68.755</t>
  </si>
  <si>
    <t>182+68.961</t>
  </si>
  <si>
    <t>183+69.629</t>
  </si>
  <si>
    <t>184+69.639</t>
  </si>
  <si>
    <t>185+69.676</t>
  </si>
  <si>
    <t>186+69.882</t>
  </si>
  <si>
    <t>187+69.887</t>
  </si>
  <si>
    <t>188+70.011</t>
  </si>
  <si>
    <t>189+70.292</t>
  </si>
  <si>
    <t>190+72.486</t>
  </si>
  <si>
    <t>191+76.103</t>
  </si>
  <si>
    <t>192+31.146</t>
  </si>
  <si>
    <t>193+31.305</t>
  </si>
  <si>
    <t>194+32.154</t>
  </si>
  <si>
    <t>195+32.408</t>
  </si>
  <si>
    <t>196+33.092</t>
  </si>
  <si>
    <t>197+35.432</t>
  </si>
  <si>
    <t>198+39.047</t>
  </si>
  <si>
    <t>199+41.958</t>
  </si>
  <si>
    <t>200+44.304</t>
  </si>
  <si>
    <t>201+44.416</t>
  </si>
  <si>
    <t>202+44.451</t>
  </si>
  <si>
    <t>203+44.468</t>
  </si>
  <si>
    <t>204+44.472</t>
  </si>
  <si>
    <t>205+45.068</t>
  </si>
  <si>
    <t>206+46.375</t>
  </si>
  <si>
    <t>207+48.512</t>
  </si>
  <si>
    <t>208+49.625</t>
  </si>
  <si>
    <t>209+50.185</t>
  </si>
  <si>
    <t>210+50.318</t>
  </si>
  <si>
    <t>211+50.603</t>
  </si>
  <si>
    <t>212+51.029</t>
  </si>
  <si>
    <t>213+51.207</t>
  </si>
  <si>
    <t>214+51.228</t>
  </si>
  <si>
    <t>215+51.495</t>
  </si>
  <si>
    <t>216+51.926</t>
  </si>
  <si>
    <t>217+53.751</t>
  </si>
  <si>
    <t>218+13.840</t>
  </si>
  <si>
    <t>218+89.878</t>
  </si>
  <si>
    <t>219+44.517</t>
  </si>
  <si>
    <t>220+46.278</t>
  </si>
  <si>
    <t>221+51.296</t>
  </si>
  <si>
    <t>222+52.523</t>
  </si>
  <si>
    <t>223+52.559</t>
  </si>
  <si>
    <t>224+52.862</t>
  </si>
  <si>
    <t>225+53.031</t>
  </si>
  <si>
    <t>226+53.129</t>
  </si>
  <si>
    <t>227+53.183</t>
  </si>
  <si>
    <t>228+53.446</t>
  </si>
  <si>
    <t>229+53.448</t>
  </si>
  <si>
    <t>230+50.830</t>
  </si>
  <si>
    <t>231+50.947</t>
  </si>
  <si>
    <t>232+50.956</t>
  </si>
  <si>
    <t>233+51.667</t>
  </si>
  <si>
    <t>234+53.736</t>
  </si>
  <si>
    <t>235+55.585</t>
  </si>
  <si>
    <t>236+62.707</t>
  </si>
  <si>
    <t>237+70.136</t>
  </si>
  <si>
    <t>238+74.880</t>
  </si>
  <si>
    <t>239+74.928</t>
  </si>
  <si>
    <t>240+75.905</t>
  </si>
  <si>
    <t>241+75.928</t>
  </si>
  <si>
    <t>242+76.010</t>
  </si>
  <si>
    <t>243+76.071</t>
  </si>
  <si>
    <t>244+76.551</t>
  </si>
  <si>
    <t>245+83.526</t>
  </si>
  <si>
    <t>246+91.543</t>
  </si>
  <si>
    <t>248+01.828</t>
  </si>
  <si>
    <t>249+18.179</t>
  </si>
  <si>
    <t>250+34.988</t>
  </si>
  <si>
    <t>251+43.990</t>
  </si>
  <si>
    <t>252+46.425</t>
  </si>
  <si>
    <t>253+47.512</t>
  </si>
  <si>
    <t>254+48.707</t>
  </si>
  <si>
    <t>255+50.314</t>
  </si>
  <si>
    <t>256+53.698</t>
  </si>
  <si>
    <t>257+64.380</t>
  </si>
  <si>
    <t>258+81.614</t>
  </si>
  <si>
    <t>260+04.749</t>
  </si>
  <si>
    <t>261+18.124</t>
  </si>
  <si>
    <t>261+87.467</t>
  </si>
  <si>
    <t>262+94.987</t>
  </si>
  <si>
    <t>263+98.933</t>
  </si>
  <si>
    <t>265+00.945</t>
  </si>
  <si>
    <t>266+00.961</t>
  </si>
  <si>
    <t>267+01.432</t>
  </si>
  <si>
    <t>268+01.543</t>
  </si>
  <si>
    <t>269+03.666</t>
  </si>
  <si>
    <t>270+19.234</t>
  </si>
  <si>
    <t>271+64.473</t>
  </si>
  <si>
    <t>272+95.593</t>
  </si>
  <si>
    <t>274+03.919</t>
  </si>
  <si>
    <t>275+07.968</t>
  </si>
  <si>
    <t>276+10.338</t>
  </si>
  <si>
    <t>277+12.620</t>
  </si>
  <si>
    <t>278+12.795</t>
  </si>
  <si>
    <t>279+13.538</t>
  </si>
  <si>
    <t>280+16.783</t>
  </si>
  <si>
    <t>280+64.646</t>
  </si>
  <si>
    <t>281+64.887</t>
  </si>
  <si>
    <t>282+65.021</t>
  </si>
  <si>
    <t>283+65.811</t>
  </si>
  <si>
    <t>284+66.539</t>
  </si>
  <si>
    <t>285+68.954</t>
  </si>
  <si>
    <t>286+71.699</t>
  </si>
  <si>
    <t>287+72.249</t>
  </si>
  <si>
    <t>288+77.101</t>
  </si>
  <si>
    <t>289+93.066</t>
  </si>
  <si>
    <t>291+16.387</t>
  </si>
  <si>
    <t>292+24.088</t>
  </si>
  <si>
    <t>293+27.742</t>
  </si>
  <si>
    <t>294+27.976</t>
  </si>
  <si>
    <t>295+28.596</t>
  </si>
  <si>
    <t>296+28.979</t>
  </si>
  <si>
    <t>296+71.259</t>
  </si>
  <si>
    <t>297+72.528</t>
  </si>
  <si>
    <t>298+72.552</t>
  </si>
  <si>
    <t>299+72.897</t>
  </si>
  <si>
    <t>300+72.954</t>
  </si>
  <si>
    <t>301+73.139</t>
  </si>
  <si>
    <t>302+73.807</t>
  </si>
  <si>
    <t>303+74.190</t>
  </si>
  <si>
    <t>304+74.852</t>
  </si>
  <si>
    <t>305+88.381</t>
  </si>
  <si>
    <t>306+88.715</t>
  </si>
  <si>
    <t>307+89.430</t>
  </si>
  <si>
    <t>308+90.523</t>
  </si>
  <si>
    <t>309+91.864</t>
  </si>
  <si>
    <t>310+93.064</t>
  </si>
  <si>
    <t>Project:   C:\Users\cmiller\Desktop\PC Bathy\PC_XS_AllSections 2025-05-05.dwg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</si>
</sst>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24"/>
      <color rgb="FF000000"/>
      <name val="Times New Roman"/>
      <family val="1"/>
    </font>
    <font>
      <sz val="11"/>
      <color theme="1"/>
      <name val="Times New Roman"/>
      <family val="1"/>
    </font>
    <font>
      <b/>
      <sz val="13.5"/>
      <color rgb="FF000000"/>
      <name val="Times New Roman"/>
      <family val="1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b/>
      <u/>
      <sz val="8"/>
      <color theme="1"/>
      <name val="Verdana"/>
      <family val="2"/>
    </font>
    <font>
      <b/>
      <sz val="11"/>
      <color theme="1"/>
      <name val="Times New Roman"/>
      <family val="1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0" fillId="0" borderId="2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2" xfId="0" applyFill="1" applyBorder="1"/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0" fillId="2" borderId="9" xfId="0" applyFill="1" applyBorder="1"/>
    <xf numFmtId="0" fontId="0" fillId="2" borderId="10" xfId="0" applyFill="1" applyBorder="1"/>
    <xf numFmtId="0" fontId="4" fillId="2" borderId="11" xfId="0" applyFont="1" applyFill="1" applyBorder="1" applyAlignment="1">
      <alignment horizontal="right" vertical="center" wrapText="1"/>
    </xf>
    <xf numFmtId="0" fontId="0" fillId="2" borderId="12" xfId="0" applyFill="1" applyBorder="1"/>
    <xf numFmtId="0" fontId="10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17" xfId="0" applyFill="1" applyBorder="1"/>
    <xf numFmtId="0" fontId="0" fillId="2" borderId="18" xfId="0" applyFill="1" applyBorder="1"/>
    <xf numFmtId="0" fontId="4" fillId="0" borderId="19" xfId="0" applyFont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0" fillId="3" borderId="9" xfId="0" applyFill="1" applyBorder="1"/>
    <xf numFmtId="0" fontId="0" fillId="3" borderId="10" xfId="0" applyFill="1" applyBorder="1"/>
    <xf numFmtId="0" fontId="4" fillId="3" borderId="2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3" borderId="12" xfId="0" applyFill="1" applyBorder="1"/>
    <xf numFmtId="0" fontId="4" fillId="3" borderId="11" xfId="0" applyFont="1" applyFill="1" applyBorder="1" applyAlignment="1">
      <alignment horizontal="right" vertical="center" wrapText="1"/>
    </xf>
    <xf numFmtId="0" fontId="8" fillId="3" borderId="14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0" fillId="3" borderId="23" xfId="0" applyFill="1" applyBorder="1"/>
    <xf numFmtId="0" fontId="0" fillId="3" borderId="24" xfId="0" applyFill="1" applyBorder="1"/>
    <xf numFmtId="0" fontId="4" fillId="3" borderId="4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4" borderId="2" xfId="0" applyFill="1" applyBorder="1"/>
    <xf numFmtId="0" fontId="10" fillId="0" borderId="25" xfId="0" applyFont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4" fillId="4" borderId="27" xfId="0" applyFont="1" applyFill="1" applyBorder="1" applyAlignment="1">
      <alignment horizontal="right" vertical="center" wrapText="1"/>
    </xf>
    <xf numFmtId="0" fontId="0" fillId="4" borderId="9" xfId="0" applyFill="1" applyBorder="1"/>
    <xf numFmtId="0" fontId="0" fillId="4" borderId="10" xfId="0" applyFill="1" applyBorder="1"/>
    <xf numFmtId="0" fontId="0" fillId="4" borderId="12" xfId="0" applyFill="1" applyBorder="1"/>
    <xf numFmtId="0" fontId="8" fillId="4" borderId="28" xfId="0" applyFont="1" applyFill="1" applyBorder="1" applyAlignment="1">
      <alignment horizontal="right" vertical="center" wrapText="1"/>
    </xf>
    <xf numFmtId="0" fontId="4" fillId="4" borderId="29" xfId="0" applyFont="1" applyFill="1" applyBorder="1" applyAlignment="1">
      <alignment horizontal="right" vertical="center" wrapText="1"/>
    </xf>
    <xf numFmtId="0" fontId="0" fillId="4" borderId="23" xfId="0" applyFill="1" applyBorder="1"/>
    <xf numFmtId="0" fontId="0" fillId="4" borderId="24" xfId="0" applyFill="1" applyBorder="1"/>
    <xf numFmtId="0" fontId="10" fillId="0" borderId="30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3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8" fillId="5" borderId="20" xfId="0" applyFont="1" applyFill="1" applyBorder="1" applyAlignment="1">
      <alignment horizontal="right" vertical="center" wrapText="1"/>
    </xf>
    <xf numFmtId="0" fontId="8" fillId="5" borderId="35" xfId="0" applyFont="1" applyFill="1" applyBorder="1" applyAlignment="1">
      <alignment horizontal="right" vertical="center" wrapText="1"/>
    </xf>
    <xf numFmtId="0" fontId="4" fillId="5" borderId="33" xfId="0" applyFont="1" applyFill="1" applyBorder="1" applyAlignment="1">
      <alignment horizontal="right" vertical="center" wrapText="1"/>
    </xf>
    <xf numFmtId="0" fontId="0" fillId="5" borderId="33" xfId="0" applyFill="1" applyBorder="1"/>
    <xf numFmtId="0" fontId="0" fillId="5" borderId="34" xfId="0" applyFill="1" applyBorder="1"/>
    <xf numFmtId="0" fontId="4" fillId="5" borderId="31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0" fillId="5" borderId="3" xfId="0" applyFill="1" applyBorder="1"/>
    <xf numFmtId="0" fontId="0" fillId="5" borderId="25" xfId="0" applyFill="1" applyBorder="1"/>
    <xf numFmtId="0" fontId="4" fillId="5" borderId="17" xfId="0" applyFont="1" applyFill="1" applyBorder="1" applyAlignment="1">
      <alignment horizontal="right" vertical="center" wrapText="1"/>
    </xf>
    <xf numFmtId="0" fontId="0" fillId="5" borderId="17" xfId="0" applyFill="1" applyBorder="1"/>
    <xf numFmtId="0" fontId="0" fillId="5" borderId="18" xfId="0" applyFill="1" applyBorder="1"/>
    <xf numFmtId="0" fontId="4" fillId="6" borderId="3" xfId="0" applyFont="1" applyFill="1" applyBorder="1" applyAlignment="1">
      <alignment horizontal="right" vertical="center" wrapText="1"/>
    </xf>
    <xf numFmtId="0" fontId="0" fillId="6" borderId="3" xfId="0" applyFill="1" applyBorder="1"/>
    <xf numFmtId="0" fontId="8" fillId="6" borderId="20" xfId="0" applyFont="1" applyFill="1" applyBorder="1" applyAlignment="1">
      <alignment horizontal="right" vertical="center" wrapText="1"/>
    </xf>
    <xf numFmtId="0" fontId="4" fillId="6" borderId="33" xfId="0" applyFont="1" applyFill="1" applyBorder="1" applyAlignment="1">
      <alignment horizontal="right" vertical="center" wrapText="1"/>
    </xf>
    <xf numFmtId="0" fontId="0" fillId="6" borderId="33" xfId="0" applyFill="1" applyBorder="1"/>
    <xf numFmtId="0" fontId="0" fillId="6" borderId="34" xfId="0" applyFill="1" applyBorder="1"/>
    <xf numFmtId="0" fontId="4" fillId="6" borderId="31" xfId="0" applyFont="1" applyFill="1" applyBorder="1" applyAlignment="1">
      <alignment horizontal="right" vertical="center" wrapText="1"/>
    </xf>
    <xf numFmtId="0" fontId="0" fillId="6" borderId="25" xfId="0" applyFill="1" applyBorder="1"/>
    <xf numFmtId="0" fontId="8" fillId="6" borderId="36" xfId="0" applyFont="1" applyFill="1" applyBorder="1" applyAlignment="1">
      <alignment horizontal="right" vertical="center" wrapText="1"/>
    </xf>
    <xf numFmtId="0" fontId="4" fillId="6" borderId="32" xfId="0" applyFont="1" applyFill="1" applyBorder="1" applyAlignment="1">
      <alignment horizontal="right" vertical="center" wrapText="1"/>
    </xf>
    <xf numFmtId="0" fontId="0" fillId="6" borderId="32" xfId="0" applyFill="1" applyBorder="1"/>
    <xf numFmtId="0" fontId="0" fillId="6" borderId="37" xfId="0" applyFill="1" applyBorder="1"/>
    <xf numFmtId="0" fontId="4" fillId="7" borderId="3" xfId="0" applyFont="1" applyFill="1" applyBorder="1" applyAlignment="1">
      <alignment horizontal="right" vertical="center" wrapText="1"/>
    </xf>
    <xf numFmtId="0" fontId="0" fillId="7" borderId="3" xfId="0" applyFill="1" applyBorder="1"/>
    <xf numFmtId="0" fontId="8" fillId="7" borderId="20" xfId="0" applyFont="1" applyFill="1" applyBorder="1" applyAlignment="1">
      <alignment horizontal="right" vertical="center" wrapText="1"/>
    </xf>
    <xf numFmtId="0" fontId="4" fillId="7" borderId="33" xfId="0" applyFont="1" applyFill="1" applyBorder="1" applyAlignment="1">
      <alignment horizontal="right" vertical="center" wrapText="1"/>
    </xf>
    <xf numFmtId="0" fontId="0" fillId="7" borderId="33" xfId="0" applyFill="1" applyBorder="1"/>
    <xf numFmtId="0" fontId="0" fillId="7" borderId="34" xfId="0" applyFill="1" applyBorder="1"/>
    <xf numFmtId="0" fontId="4" fillId="7" borderId="31" xfId="0" applyFont="1" applyFill="1" applyBorder="1" applyAlignment="1">
      <alignment horizontal="right" vertical="center" wrapText="1"/>
    </xf>
    <xf numFmtId="0" fontId="0" fillId="7" borderId="25" xfId="0" applyFill="1" applyBorder="1"/>
    <xf numFmtId="0" fontId="8" fillId="7" borderId="36" xfId="0" applyFont="1" applyFill="1" applyBorder="1" applyAlignment="1">
      <alignment horizontal="right" vertical="center" wrapText="1"/>
    </xf>
    <xf numFmtId="0" fontId="4" fillId="7" borderId="32" xfId="0" applyFont="1" applyFill="1" applyBorder="1" applyAlignment="1">
      <alignment horizontal="right" vertical="center" wrapText="1"/>
    </xf>
    <xf numFmtId="0" fontId="0" fillId="7" borderId="32" xfId="0" applyFill="1" applyBorder="1"/>
    <xf numFmtId="0" fontId="0" fillId="7" borderId="37" xfId="0" applyFill="1" applyBorder="1"/>
    <xf numFmtId="0" fontId="4" fillId="8" borderId="3" xfId="0" applyFont="1" applyFill="1" applyBorder="1" applyAlignment="1">
      <alignment horizontal="right" vertical="center" wrapText="1"/>
    </xf>
    <xf numFmtId="0" fontId="0" fillId="8" borderId="3" xfId="0" applyFill="1" applyBorder="1"/>
    <xf numFmtId="0" fontId="8" fillId="8" borderId="20" xfId="0" applyFont="1" applyFill="1" applyBorder="1" applyAlignment="1">
      <alignment horizontal="right" vertical="center" wrapText="1"/>
    </xf>
    <xf numFmtId="0" fontId="4" fillId="8" borderId="33" xfId="0" applyFont="1" applyFill="1" applyBorder="1" applyAlignment="1">
      <alignment horizontal="right" vertical="center" wrapText="1"/>
    </xf>
    <xf numFmtId="0" fontId="0" fillId="8" borderId="33" xfId="0" applyFill="1" applyBorder="1"/>
    <xf numFmtId="0" fontId="0" fillId="8" borderId="34" xfId="0" applyFill="1" applyBorder="1"/>
    <xf numFmtId="0" fontId="4" fillId="8" borderId="31" xfId="0" applyFont="1" applyFill="1" applyBorder="1" applyAlignment="1">
      <alignment horizontal="right" vertical="center" wrapText="1"/>
    </xf>
    <xf numFmtId="0" fontId="0" fillId="8" borderId="25" xfId="0" applyFill="1" applyBorder="1"/>
    <xf numFmtId="0" fontId="8" fillId="8" borderId="35" xfId="0" applyFont="1" applyFill="1" applyBorder="1" applyAlignment="1">
      <alignment horizontal="right" vertical="center" wrapText="1"/>
    </xf>
    <xf numFmtId="0" fontId="4" fillId="8" borderId="17" xfId="0" applyFont="1" applyFill="1" applyBorder="1" applyAlignment="1">
      <alignment horizontal="right" vertical="center" wrapText="1"/>
    </xf>
    <xf numFmtId="0" fontId="0" fillId="8" borderId="17" xfId="0" applyFill="1" applyBorder="1"/>
    <xf numFmtId="0" fontId="0" fillId="8" borderId="18" xfId="0" applyFill="1" applyBorder="1"/>
    <xf numFmtId="0" fontId="8" fillId="9" borderId="35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right" vertical="center" wrapText="1"/>
    </xf>
    <xf numFmtId="0" fontId="0" fillId="9" borderId="3" xfId="0" applyFill="1" applyBorder="1"/>
    <xf numFmtId="0" fontId="8" fillId="9" borderId="20" xfId="0" applyFont="1" applyFill="1" applyBorder="1" applyAlignment="1">
      <alignment horizontal="right" vertical="center" wrapText="1"/>
    </xf>
    <xf numFmtId="0" fontId="4" fillId="9" borderId="33" xfId="0" applyFont="1" applyFill="1" applyBorder="1" applyAlignment="1">
      <alignment horizontal="right" vertical="center" wrapText="1"/>
    </xf>
    <xf numFmtId="0" fontId="0" fillId="9" borderId="33" xfId="0" applyFill="1" applyBorder="1"/>
    <xf numFmtId="0" fontId="0" fillId="9" borderId="34" xfId="0" applyFill="1" applyBorder="1"/>
    <xf numFmtId="0" fontId="4" fillId="9" borderId="31" xfId="0" applyFont="1" applyFill="1" applyBorder="1" applyAlignment="1">
      <alignment horizontal="right" vertical="center" wrapText="1"/>
    </xf>
    <xf numFmtId="0" fontId="0" fillId="9" borderId="25" xfId="0" applyFill="1" applyBorder="1"/>
    <xf numFmtId="0" fontId="4" fillId="9" borderId="17" xfId="0" applyFont="1" applyFill="1" applyBorder="1" applyAlignment="1">
      <alignment horizontal="right" vertical="center" wrapText="1"/>
    </xf>
    <xf numFmtId="0" fontId="0" fillId="9" borderId="17" xfId="0" applyFill="1" applyBorder="1"/>
    <xf numFmtId="0" fontId="0" fillId="9" borderId="18" xfId="0" applyFill="1" applyBorder="1"/>
    <xf numFmtId="0" fontId="8" fillId="10" borderId="35" xfId="0" applyFont="1" applyFill="1" applyBorder="1" applyAlignment="1">
      <alignment horizontal="right" vertical="center" wrapText="1"/>
    </xf>
    <xf numFmtId="0" fontId="4" fillId="10" borderId="3" xfId="0" applyFont="1" applyFill="1" applyBorder="1" applyAlignment="1">
      <alignment horizontal="right" vertical="center" wrapText="1"/>
    </xf>
    <xf numFmtId="0" fontId="0" fillId="10" borderId="3" xfId="0" applyFill="1" applyBorder="1"/>
    <xf numFmtId="0" fontId="8" fillId="10" borderId="20" xfId="0" applyFont="1" applyFill="1" applyBorder="1" applyAlignment="1">
      <alignment horizontal="right" vertical="center" wrapText="1"/>
    </xf>
    <xf numFmtId="0" fontId="4" fillId="10" borderId="33" xfId="0" applyFont="1" applyFill="1" applyBorder="1" applyAlignment="1">
      <alignment horizontal="right" vertical="center" wrapText="1"/>
    </xf>
    <xf numFmtId="0" fontId="0" fillId="10" borderId="33" xfId="0" applyFill="1" applyBorder="1"/>
    <xf numFmtId="0" fontId="0" fillId="10" borderId="34" xfId="0" applyFill="1" applyBorder="1"/>
    <xf numFmtId="0" fontId="4" fillId="10" borderId="31" xfId="0" applyFont="1" applyFill="1" applyBorder="1" applyAlignment="1">
      <alignment horizontal="right" vertical="center" wrapText="1"/>
    </xf>
    <xf numFmtId="0" fontId="0" fillId="10" borderId="25" xfId="0" applyFill="1" applyBorder="1"/>
    <xf numFmtId="0" fontId="0" fillId="10" borderId="17" xfId="0" applyFill="1" applyBorder="1"/>
    <xf numFmtId="0" fontId="0" fillId="10" borderId="18" xfId="0" applyFill="1" applyBorder="1"/>
    <xf numFmtId="0" fontId="4" fillId="0" borderId="38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4" fillId="11" borderId="3" xfId="0" applyFont="1" applyFill="1" applyBorder="1" applyAlignment="1">
      <alignment horizontal="right" vertical="center" wrapText="1"/>
    </xf>
    <xf numFmtId="0" fontId="0" fillId="11" borderId="3" xfId="0" applyFill="1" applyBorder="1"/>
    <xf numFmtId="0" fontId="8" fillId="11" borderId="20" xfId="0" applyFont="1" applyFill="1" applyBorder="1" applyAlignment="1">
      <alignment horizontal="right" vertical="center" wrapText="1"/>
    </xf>
    <xf numFmtId="0" fontId="4" fillId="11" borderId="33" xfId="0" applyFont="1" applyFill="1" applyBorder="1" applyAlignment="1">
      <alignment horizontal="right" vertical="center" wrapText="1"/>
    </xf>
    <xf numFmtId="0" fontId="0" fillId="11" borderId="33" xfId="0" applyFill="1" applyBorder="1"/>
    <xf numFmtId="0" fontId="0" fillId="11" borderId="34" xfId="0" applyFill="1" applyBorder="1"/>
    <xf numFmtId="0" fontId="4" fillId="11" borderId="31" xfId="0" applyFont="1" applyFill="1" applyBorder="1" applyAlignment="1">
      <alignment horizontal="right" vertical="center" wrapText="1"/>
    </xf>
    <xf numFmtId="0" fontId="0" fillId="11" borderId="25" xfId="0" applyFill="1" applyBorder="1"/>
    <xf numFmtId="0" fontId="8" fillId="11" borderId="35" xfId="0" applyFont="1" applyFill="1" applyBorder="1" applyAlignment="1">
      <alignment horizontal="right" vertical="center" wrapText="1"/>
    </xf>
    <xf numFmtId="0" fontId="4" fillId="11" borderId="17" xfId="0" applyFont="1" applyFill="1" applyBorder="1" applyAlignment="1">
      <alignment horizontal="right" vertical="center" wrapText="1"/>
    </xf>
    <xf numFmtId="0" fontId="0" fillId="11" borderId="17" xfId="0" applyFill="1" applyBorder="1"/>
    <xf numFmtId="0" fontId="0" fillId="11" borderId="18" xfId="0" applyFill="1" applyBorder="1"/>
    <xf numFmtId="0" fontId="8" fillId="12" borderId="20" xfId="0" applyFont="1" applyFill="1" applyBorder="1" applyAlignment="1">
      <alignment horizontal="right" vertical="center" wrapText="1"/>
    </xf>
    <xf numFmtId="0" fontId="4" fillId="12" borderId="3" xfId="0" applyFont="1" applyFill="1" applyBorder="1" applyAlignment="1">
      <alignment horizontal="right" vertical="center" wrapText="1"/>
    </xf>
    <xf numFmtId="0" fontId="0" fillId="12" borderId="3" xfId="0" applyFill="1" applyBorder="1"/>
    <xf numFmtId="0" fontId="4" fillId="12" borderId="33" xfId="0" applyFont="1" applyFill="1" applyBorder="1" applyAlignment="1">
      <alignment horizontal="right" vertical="center" wrapText="1"/>
    </xf>
    <xf numFmtId="0" fontId="0" fillId="12" borderId="33" xfId="0" applyFill="1" applyBorder="1"/>
    <xf numFmtId="0" fontId="0" fillId="12" borderId="34" xfId="0" applyFill="1" applyBorder="1"/>
    <xf numFmtId="0" fontId="4" fillId="12" borderId="31" xfId="0" applyFont="1" applyFill="1" applyBorder="1" applyAlignment="1">
      <alignment horizontal="right" vertical="center" wrapText="1"/>
    </xf>
    <xf numFmtId="0" fontId="0" fillId="12" borderId="25" xfId="0" applyFill="1" applyBorder="1"/>
    <xf numFmtId="0" fontId="4" fillId="12" borderId="17" xfId="0" applyFont="1" applyFill="1" applyBorder="1" applyAlignment="1">
      <alignment horizontal="right" vertical="center" wrapText="1"/>
    </xf>
    <xf numFmtId="0" fontId="0" fillId="12" borderId="17" xfId="0" applyFill="1" applyBorder="1"/>
    <xf numFmtId="0" fontId="0" fillId="12" borderId="18" xfId="0" applyFill="1" applyBorder="1"/>
    <xf numFmtId="0" fontId="4" fillId="12" borderId="36" xfId="0" applyFont="1" applyFill="1" applyBorder="1" applyAlignment="1">
      <alignment horizontal="right" vertical="center" wrapText="1"/>
    </xf>
    <xf numFmtId="0" fontId="8" fillId="12" borderId="35" xfId="0" applyFont="1" applyFill="1" applyBorder="1" applyAlignment="1">
      <alignment horizontal="righ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0" fillId="0" borderId="42" xfId="0" applyBorder="1"/>
    <xf numFmtId="0" fontId="3" fillId="0" borderId="44" xfId="0" applyFont="1" applyBorder="1" applyAlignment="1">
      <alignment horizontal="center" vertical="center" wrapText="1"/>
    </xf>
    <xf numFmtId="0" fontId="0" fillId="0" borderId="43" xfId="0" applyBorder="1"/>
    <xf numFmtId="0" fontId="8" fillId="12" borderId="45" xfId="0" applyFont="1" applyFill="1" applyBorder="1" applyAlignment="1">
      <alignment horizontal="right" vertical="center" wrapText="1"/>
    </xf>
    <xf numFmtId="0" fontId="8" fillId="2" borderId="45" xfId="0" applyFont="1" applyFill="1" applyBorder="1" applyAlignment="1">
      <alignment horizontal="right" vertical="center" wrapText="1"/>
    </xf>
    <xf numFmtId="0" fontId="8" fillId="3" borderId="45" xfId="0" applyFont="1" applyFill="1" applyBorder="1" applyAlignment="1">
      <alignment horizontal="right" vertical="center" wrapText="1"/>
    </xf>
    <xf numFmtId="0" fontId="8" fillId="4" borderId="45" xfId="0" applyFont="1" applyFill="1" applyBorder="1" applyAlignment="1">
      <alignment horizontal="right" vertical="center" wrapText="1"/>
    </xf>
    <xf numFmtId="0" fontId="8" fillId="5" borderId="45" xfId="0" applyFont="1" applyFill="1" applyBorder="1" applyAlignment="1">
      <alignment horizontal="right" vertical="center" wrapText="1"/>
    </xf>
    <xf numFmtId="0" fontId="8" fillId="6" borderId="45" xfId="0" applyFont="1" applyFill="1" applyBorder="1" applyAlignment="1">
      <alignment horizontal="right" vertical="center" wrapText="1"/>
    </xf>
    <xf numFmtId="0" fontId="8" fillId="7" borderId="45" xfId="0" applyFont="1" applyFill="1" applyBorder="1" applyAlignment="1">
      <alignment horizontal="right" vertical="center" wrapText="1"/>
    </xf>
    <xf numFmtId="0" fontId="8" fillId="8" borderId="45" xfId="0" applyFont="1" applyFill="1" applyBorder="1" applyAlignment="1">
      <alignment horizontal="right" vertical="center" wrapText="1"/>
    </xf>
    <xf numFmtId="0" fontId="8" fillId="9" borderId="45" xfId="0" applyFont="1" applyFill="1" applyBorder="1" applyAlignment="1">
      <alignment horizontal="right" vertical="center" wrapText="1"/>
    </xf>
    <xf numFmtId="0" fontId="8" fillId="10" borderId="45" xfId="0" applyFont="1" applyFill="1" applyBorder="1" applyAlignment="1">
      <alignment horizontal="right" vertical="center" wrapText="1"/>
    </xf>
    <xf numFmtId="0" fontId="4" fillId="0" borderId="46" xfId="0" applyFont="1" applyBorder="1" applyAlignment="1">
      <alignment horizontal="right" vertical="center" wrapText="1"/>
    </xf>
    <xf numFmtId="0" fontId="13" fillId="0" borderId="0" xfId="0" applyFont="1"/>
    <xf numFmtId="0" fontId="9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0" borderId="10" xfId="0" applyFont="1" applyBorder="1" applyAlignment="1">
      <alignment horizontal="center" vertical="center" wrapText="1"/>
    </xf>
    <xf numFmtId="43" fontId="2" fillId="0" borderId="42" xfId="1" applyFont="1" applyBorder="1"/>
    <xf numFmtId="43" fontId="2" fillId="0" borderId="24" xfId="1" applyFont="1" applyBorder="1"/>
    <xf numFmtId="43" fontId="2" fillId="0" borderId="47" xfId="1" applyFont="1" applyBorder="1"/>
    <xf numFmtId="0" fontId="10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48" xfId="0" applyBorder="1"/>
    <xf numFmtId="0" fontId="0" fillId="0" borderId="49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7247-2C52-4FFB-B9E9-5ABD74F23BB2}">
  <dimension ref="A1:AU272"/>
  <sheetViews>
    <sheetView tabSelected="1" topLeftCell="A8" workbookViewId="0">
      <selection activeCell="M163" sqref="M163:V180"/>
    </sheetView>
  </sheetViews>
  <sheetFormatPr defaultRowHeight="15" x14ac:dyDescent="0.25"/>
  <cols>
    <col min="1" max="1" width="15.28515625" customWidth="1"/>
    <col min="2" max="3" width="11.140625" customWidth="1"/>
    <col min="4" max="4" width="3.140625" customWidth="1"/>
    <col min="5" max="5" width="5" customWidth="1"/>
    <col min="6" max="6" width="4.85546875" customWidth="1"/>
    <col min="7" max="7" width="5.5703125" customWidth="1"/>
    <col min="8" max="8" width="6.140625" customWidth="1"/>
    <col min="9" max="9" width="6.7109375" customWidth="1"/>
    <col min="10" max="10" width="8.5703125" customWidth="1"/>
    <col min="11" max="12" width="10.140625" customWidth="1"/>
    <col min="14" max="14" width="15.5703125" customWidth="1"/>
    <col min="15" max="15" width="12.5703125" customWidth="1"/>
    <col min="16" max="16" width="13.5703125" customWidth="1"/>
    <col min="17" max="17" width="14" customWidth="1"/>
    <col min="18" max="19" width="16.85546875" customWidth="1"/>
    <col min="20" max="20" width="6.7109375" customWidth="1"/>
    <col min="21" max="21" width="5.42578125" customWidth="1"/>
    <col min="24" max="24" width="15.28515625" customWidth="1"/>
    <col min="25" max="26" width="11.140625" customWidth="1"/>
    <col min="27" max="27" width="3.140625" customWidth="1"/>
    <col min="28" max="28" width="2.85546875" customWidth="1"/>
    <col min="29" max="29" width="2.28515625" customWidth="1"/>
    <col min="30" max="30" width="3" customWidth="1"/>
    <col min="31" max="31" width="2.7109375" customWidth="1"/>
    <col min="32" max="32" width="2.85546875" customWidth="1"/>
    <col min="33" max="33" width="2.5703125" customWidth="1"/>
    <col min="34" max="35" width="10.140625" customWidth="1"/>
  </cols>
  <sheetData>
    <row r="1" spans="1:21" ht="30" x14ac:dyDescent="0.25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21" ht="17.25" x14ac:dyDescent="0.25">
      <c r="A2" s="5" t="s">
        <v>275</v>
      </c>
    </row>
    <row r="3" spans="1:21" ht="17.25" x14ac:dyDescent="0.25">
      <c r="A3" s="5"/>
    </row>
    <row r="4" spans="1:21" x14ac:dyDescent="0.25">
      <c r="A4" s="6"/>
    </row>
    <row r="5" spans="1:21" x14ac:dyDescent="0.25">
      <c r="A5" s="6"/>
    </row>
    <row r="6" spans="1:21" x14ac:dyDescent="0.25">
      <c r="A6" s="6"/>
    </row>
    <row r="7" spans="1:21" ht="15.75" thickBot="1" x14ac:dyDescent="0.3">
      <c r="A7" s="6"/>
    </row>
    <row r="8" spans="1:21" ht="25.5" x14ac:dyDescent="0.25">
      <c r="A8" s="6"/>
      <c r="N8" s="155" t="s">
        <v>12</v>
      </c>
      <c r="O8" s="161" t="s">
        <v>27</v>
      </c>
      <c r="P8" s="161" t="s">
        <v>28</v>
      </c>
      <c r="Q8" s="156" t="s">
        <v>1</v>
      </c>
      <c r="R8" s="157" t="s">
        <v>2</v>
      </c>
      <c r="S8" s="177" t="s">
        <v>25</v>
      </c>
      <c r="T8" s="175" t="s">
        <v>26</v>
      </c>
      <c r="U8" s="176"/>
    </row>
    <row r="9" spans="1:21" x14ac:dyDescent="0.25">
      <c r="A9" s="6"/>
      <c r="N9" s="158" t="s">
        <v>11</v>
      </c>
      <c r="O9" s="181" t="str">
        <f>X43</f>
        <v>78+63.637</v>
      </c>
      <c r="P9" s="181" t="str">
        <f>X49</f>
        <v>85+27.361</v>
      </c>
      <c r="Q9" s="56">
        <f>AH50</f>
        <v>216.48999999999998</v>
      </c>
      <c r="R9" s="173">
        <f>AI50</f>
        <v>923.77</v>
      </c>
      <c r="S9" s="159">
        <f>U9-T9</f>
        <v>663.72400000000107</v>
      </c>
      <c r="T9" s="174">
        <f>LEFT(O9,FIND("+",O9)-1)*100+RIGHT(O9,LEN(O9)-FIND("+",O9))</f>
        <v>7863.6369999999997</v>
      </c>
      <c r="U9" s="174">
        <f>LEFT(P9,FIND("+",P9)-1)*100+RIGHT(P9,LEN(P9)-FIND("+",P9))</f>
        <v>8527.3610000000008</v>
      </c>
    </row>
    <row r="10" spans="1:21" x14ac:dyDescent="0.25">
      <c r="A10" s="6"/>
      <c r="N10" s="163" t="s">
        <v>14</v>
      </c>
      <c r="O10" s="181" t="str">
        <f>X91</f>
        <v>126+57.796</v>
      </c>
      <c r="P10" s="181" t="str">
        <f>X99</f>
        <v>134+56.363</v>
      </c>
      <c r="Q10" s="56">
        <f>AH100</f>
        <v>121.57</v>
      </c>
      <c r="R10" s="173">
        <f>AI100</f>
        <v>435.43</v>
      </c>
      <c r="S10" s="159">
        <f t="shared" ref="S10:S19" si="0">U10-T10</f>
        <v>798.5669999999991</v>
      </c>
      <c r="T10" s="174">
        <f t="shared" ref="T10:U19" si="1">LEFT(O10,FIND("+",O10)-1)*100+RIGHT(O10,LEN(O10)-FIND("+",O10))</f>
        <v>12657.796</v>
      </c>
      <c r="U10" s="174">
        <f t="shared" si="1"/>
        <v>13456.362999999999</v>
      </c>
    </row>
    <row r="11" spans="1:21" x14ac:dyDescent="0.25">
      <c r="A11" s="6"/>
      <c r="N11" s="164" t="s">
        <v>13</v>
      </c>
      <c r="O11" s="181" t="str">
        <f>A37</f>
        <v>180+68.657</v>
      </c>
      <c r="P11" s="181" t="str">
        <f>A54</f>
        <v>197+35.432</v>
      </c>
      <c r="Q11" s="56">
        <f>K55</f>
        <v>1187.4799999999998</v>
      </c>
      <c r="R11" s="173">
        <f>L55</f>
        <v>4393.6099999999997</v>
      </c>
      <c r="S11" s="159">
        <f t="shared" si="0"/>
        <v>1666.7750000000015</v>
      </c>
      <c r="T11" s="174">
        <f t="shared" si="1"/>
        <v>18068.656999999999</v>
      </c>
      <c r="U11" s="174">
        <f t="shared" si="1"/>
        <v>19735.432000000001</v>
      </c>
    </row>
    <row r="12" spans="1:21" x14ac:dyDescent="0.25">
      <c r="A12" s="6"/>
      <c r="N12" s="165" t="s">
        <v>15</v>
      </c>
      <c r="O12" s="181" t="str">
        <f>A58</f>
        <v>199+41.958</v>
      </c>
      <c r="P12" s="181" t="str">
        <f>A69</f>
        <v>210+50.318</v>
      </c>
      <c r="Q12" s="56">
        <f>K70</f>
        <v>1399.75</v>
      </c>
      <c r="R12" s="173">
        <f>L70</f>
        <v>5238.8200000000006</v>
      </c>
      <c r="S12" s="159">
        <f t="shared" si="0"/>
        <v>1108.3600000000006</v>
      </c>
      <c r="T12" s="174">
        <f t="shared" si="1"/>
        <v>19941.957999999999</v>
      </c>
      <c r="U12" s="174">
        <f t="shared" si="1"/>
        <v>21050.317999999999</v>
      </c>
    </row>
    <row r="13" spans="1:21" x14ac:dyDescent="0.25">
      <c r="A13" s="6"/>
      <c r="N13" s="166" t="s">
        <v>16</v>
      </c>
      <c r="O13" s="181" t="str">
        <f>A72</f>
        <v>211+50.603</v>
      </c>
      <c r="P13" s="181" t="str">
        <f>A79</f>
        <v>218+13.840</v>
      </c>
      <c r="Q13" s="56">
        <f>K80</f>
        <v>618.33999999999992</v>
      </c>
      <c r="R13" s="173">
        <f>L80</f>
        <v>2198.4899999999998</v>
      </c>
      <c r="S13" s="159">
        <f t="shared" si="0"/>
        <v>663.23700000000099</v>
      </c>
      <c r="T13" s="174">
        <f t="shared" si="1"/>
        <v>21150.602999999999</v>
      </c>
      <c r="U13" s="174">
        <f t="shared" si="1"/>
        <v>21813.84</v>
      </c>
    </row>
    <row r="14" spans="1:21" x14ac:dyDescent="0.25">
      <c r="A14" s="6"/>
      <c r="N14" s="167" t="s">
        <v>17</v>
      </c>
      <c r="O14" s="181" t="str">
        <f>A84</f>
        <v>220+46.278</v>
      </c>
      <c r="P14" s="181" t="str">
        <f>A113</f>
        <v>250+34.988</v>
      </c>
      <c r="Q14" s="56">
        <f>K114</f>
        <v>2864.5300000000007</v>
      </c>
      <c r="R14" s="173">
        <f>L114</f>
        <v>10781.380000000001</v>
      </c>
      <c r="S14" s="159">
        <f t="shared" si="0"/>
        <v>2988.7100000000028</v>
      </c>
      <c r="T14" s="174">
        <f t="shared" si="1"/>
        <v>22046.277999999998</v>
      </c>
      <c r="U14" s="174">
        <f t="shared" si="1"/>
        <v>25034.988000000001</v>
      </c>
    </row>
    <row r="15" spans="1:21" x14ac:dyDescent="0.25">
      <c r="A15" s="6"/>
      <c r="N15" s="168" t="s">
        <v>18</v>
      </c>
      <c r="O15" s="181" t="str">
        <f>A118</f>
        <v>253+47.512</v>
      </c>
      <c r="P15" s="181" t="str">
        <f>A122</f>
        <v>257+64.380</v>
      </c>
      <c r="Q15" s="56">
        <f>K123</f>
        <v>310.08000000000004</v>
      </c>
      <c r="R15" s="173">
        <f>L123</f>
        <v>1209.1999999999998</v>
      </c>
      <c r="S15" s="159">
        <f t="shared" si="0"/>
        <v>416.86800000000221</v>
      </c>
      <c r="T15" s="174">
        <f t="shared" si="1"/>
        <v>25347.511999999999</v>
      </c>
      <c r="U15" s="174">
        <f t="shared" si="1"/>
        <v>25764.38</v>
      </c>
    </row>
    <row r="16" spans="1:21" x14ac:dyDescent="0.25">
      <c r="A16" s="6"/>
      <c r="N16" s="169" t="s">
        <v>19</v>
      </c>
      <c r="O16" s="181" t="str">
        <f>A125</f>
        <v>258+81.614</v>
      </c>
      <c r="P16" s="181" t="str">
        <f>A135</f>
        <v>269+03.666</v>
      </c>
      <c r="Q16" s="56">
        <f>K136</f>
        <v>710.06999999999994</v>
      </c>
      <c r="R16" s="173">
        <f>L136</f>
        <v>2578.3399999999997</v>
      </c>
      <c r="S16" s="159">
        <f t="shared" si="0"/>
        <v>1022.0519999999997</v>
      </c>
      <c r="T16" s="174">
        <f t="shared" si="1"/>
        <v>25881.614000000001</v>
      </c>
      <c r="U16" s="174">
        <f t="shared" si="1"/>
        <v>26903.666000000001</v>
      </c>
    </row>
    <row r="17" spans="1:47" x14ac:dyDescent="0.25">
      <c r="A17" s="6"/>
      <c r="N17" s="170" t="s">
        <v>20</v>
      </c>
      <c r="O17" s="181" t="str">
        <f>A138</f>
        <v>270+19.234</v>
      </c>
      <c r="P17" s="181" t="str">
        <f>A144</f>
        <v>277+12.620</v>
      </c>
      <c r="Q17" s="56">
        <f>K145</f>
        <v>629.58000000000004</v>
      </c>
      <c r="R17" s="173">
        <f>L145</f>
        <v>2697.0200000000004</v>
      </c>
      <c r="S17" s="159">
        <f t="shared" si="0"/>
        <v>693.3859999999986</v>
      </c>
      <c r="T17" s="174">
        <f t="shared" si="1"/>
        <v>27019.234</v>
      </c>
      <c r="U17" s="174">
        <f t="shared" si="1"/>
        <v>27712.62</v>
      </c>
    </row>
    <row r="18" spans="1:47" x14ac:dyDescent="0.25">
      <c r="A18" s="6"/>
      <c r="N18" s="171" t="s">
        <v>21</v>
      </c>
      <c r="O18" s="181" t="str">
        <f>A148</f>
        <v>279+13.538</v>
      </c>
      <c r="P18" s="181" t="str">
        <f>A162</f>
        <v>293+27.742</v>
      </c>
      <c r="Q18" s="56">
        <f>K163</f>
        <v>1036.7300000000002</v>
      </c>
      <c r="R18" s="173">
        <f>L163</f>
        <v>3901.71</v>
      </c>
      <c r="S18" s="159">
        <f t="shared" si="0"/>
        <v>1414.2039999999979</v>
      </c>
      <c r="T18" s="174">
        <f t="shared" si="1"/>
        <v>27913.538</v>
      </c>
      <c r="U18" s="174">
        <f t="shared" si="1"/>
        <v>29327.741999999998</v>
      </c>
    </row>
    <row r="19" spans="1:47" ht="15.75" thickBot="1" x14ac:dyDescent="0.3">
      <c r="A19" s="6" t="s">
        <v>29</v>
      </c>
      <c r="N19" s="172" t="s">
        <v>22</v>
      </c>
      <c r="O19" s="181" t="str">
        <f>A176</f>
        <v>304+74.852</v>
      </c>
      <c r="P19" s="181" t="str">
        <f>A182</f>
        <v>310+93.064</v>
      </c>
      <c r="Q19" s="128">
        <f>K183</f>
        <v>385.07</v>
      </c>
      <c r="R19" s="128">
        <f>L183</f>
        <v>1548.5299999999997</v>
      </c>
      <c r="S19" s="128">
        <f t="shared" si="0"/>
        <v>618.21199999999953</v>
      </c>
      <c r="T19" s="174">
        <f t="shared" si="1"/>
        <v>30474.851999999999</v>
      </c>
      <c r="U19" s="174">
        <f t="shared" si="1"/>
        <v>31093.063999999998</v>
      </c>
      <c r="X19" s="6"/>
    </row>
    <row r="20" spans="1:47" ht="16.5" thickTop="1" thickBot="1" x14ac:dyDescent="0.3">
      <c r="A20" s="6" t="s">
        <v>30</v>
      </c>
      <c r="N20" s="160"/>
      <c r="O20" s="162"/>
      <c r="P20" s="162"/>
      <c r="Q20" s="178">
        <f>SUM(Q9:Q19)</f>
        <v>9479.69</v>
      </c>
      <c r="R20" s="180">
        <f>SUM(R9:R19)</f>
        <v>35906.300000000003</v>
      </c>
      <c r="S20" s="179">
        <f>SUM(S9:S19)</f>
        <v>12054.095000000005</v>
      </c>
      <c r="X20" s="6"/>
    </row>
    <row r="21" spans="1:47" x14ac:dyDescent="0.25">
      <c r="A21" s="6" t="s">
        <v>31</v>
      </c>
      <c r="X21" s="6"/>
    </row>
    <row r="22" spans="1:47" x14ac:dyDescent="0.25">
      <c r="A22" s="6" t="s">
        <v>32</v>
      </c>
      <c r="X22" s="6"/>
    </row>
    <row r="24" spans="1:47" x14ac:dyDescent="0.25">
      <c r="A24" s="129" t="s">
        <v>23</v>
      </c>
      <c r="X24" s="129" t="s">
        <v>24</v>
      </c>
    </row>
    <row r="25" spans="1:47" ht="27.75" customHeight="1" x14ac:dyDescent="0.25">
      <c r="A25" s="55" t="s">
        <v>0</v>
      </c>
      <c r="B25" s="55" t="s">
        <v>1</v>
      </c>
      <c r="C25" s="55" t="s">
        <v>2</v>
      </c>
      <c r="D25" s="55" t="s">
        <v>3</v>
      </c>
      <c r="E25" s="55" t="s">
        <v>4</v>
      </c>
      <c r="F25" s="55" t="s">
        <v>5</v>
      </c>
      <c r="G25" s="55" t="s">
        <v>6</v>
      </c>
      <c r="H25" s="55" t="s">
        <v>7</v>
      </c>
      <c r="I25" s="55" t="s">
        <v>8</v>
      </c>
      <c r="J25" s="55" t="s">
        <v>9</v>
      </c>
      <c r="K25" s="55"/>
      <c r="L25" s="55"/>
      <c r="X25" s="55" t="s">
        <v>0</v>
      </c>
      <c r="Y25" s="55" t="s">
        <v>1</v>
      </c>
      <c r="Z25" s="55" t="s">
        <v>2</v>
      </c>
      <c r="AA25" s="55" t="s">
        <v>3</v>
      </c>
      <c r="AB25" s="55" t="s">
        <v>4</v>
      </c>
      <c r="AC25" s="55" t="s">
        <v>5</v>
      </c>
      <c r="AD25" s="55" t="s">
        <v>6</v>
      </c>
      <c r="AE25" s="55" t="s">
        <v>7</v>
      </c>
      <c r="AF25" s="55" t="s">
        <v>8</v>
      </c>
      <c r="AG25" s="55" t="s">
        <v>9</v>
      </c>
      <c r="AH25" s="55"/>
      <c r="AI25" s="55"/>
      <c r="AK25" s="183" t="s">
        <v>0</v>
      </c>
      <c r="AL25" s="183" t="s">
        <v>1</v>
      </c>
      <c r="AM25" s="183" t="s">
        <v>2</v>
      </c>
      <c r="AN25" s="183" t="s">
        <v>3</v>
      </c>
      <c r="AO25" s="183" t="s">
        <v>4</v>
      </c>
      <c r="AP25" s="183" t="s">
        <v>5</v>
      </c>
      <c r="AQ25" s="183" t="s">
        <v>6</v>
      </c>
      <c r="AR25" s="183" t="s">
        <v>7</v>
      </c>
      <c r="AS25" s="183" t="s">
        <v>8</v>
      </c>
      <c r="AT25" s="183" t="s">
        <v>9</v>
      </c>
      <c r="AU25" s="183"/>
    </row>
    <row r="26" spans="1:47" ht="16.5" customHeight="1" x14ac:dyDescent="0.25">
      <c r="A26" s="1" t="s">
        <v>135</v>
      </c>
      <c r="B26" s="1">
        <v>32.340000000000003</v>
      </c>
      <c r="C26" s="1">
        <v>81.77</v>
      </c>
      <c r="D26" s="1">
        <v>81.77</v>
      </c>
      <c r="E26" s="1">
        <v>132.71</v>
      </c>
      <c r="F26" s="1">
        <v>483.9</v>
      </c>
      <c r="G26" s="1">
        <v>2699.29</v>
      </c>
      <c r="H26" s="1">
        <v>2699.29</v>
      </c>
      <c r="I26" s="1">
        <v>30457.37</v>
      </c>
      <c r="J26" s="1">
        <v>-27758.080000000002</v>
      </c>
      <c r="K26" s="2"/>
      <c r="L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K26" s="184"/>
      <c r="AU26" s="2"/>
    </row>
    <row r="27" spans="1:47" x14ac:dyDescent="0.25">
      <c r="A27" s="1" t="s">
        <v>136</v>
      </c>
      <c r="B27" s="1">
        <v>0.02</v>
      </c>
      <c r="C27" s="1">
        <v>57.34</v>
      </c>
      <c r="D27" s="1">
        <v>57.34</v>
      </c>
      <c r="E27" s="1">
        <v>97.94</v>
      </c>
      <c r="F27" s="1">
        <v>450.1</v>
      </c>
      <c r="G27" s="1">
        <v>2756.63</v>
      </c>
      <c r="H27" s="1">
        <v>2756.63</v>
      </c>
      <c r="I27" s="1">
        <v>30907.47</v>
      </c>
      <c r="J27" s="1">
        <v>-28150.84</v>
      </c>
      <c r="K27" s="2"/>
      <c r="L27" s="2"/>
      <c r="X27" s="182" t="s">
        <v>33</v>
      </c>
      <c r="Y27" s="182">
        <v>9.11</v>
      </c>
      <c r="Z27" s="182">
        <v>0</v>
      </c>
      <c r="AA27" s="182">
        <v>0</v>
      </c>
      <c r="AB27" s="182">
        <v>0.67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2"/>
    </row>
    <row r="28" spans="1:47" x14ac:dyDescent="0.25">
      <c r="A28" s="1" t="s">
        <v>137</v>
      </c>
      <c r="B28" s="1">
        <v>2.83</v>
      </c>
      <c r="C28" s="1">
        <v>5.51</v>
      </c>
      <c r="D28" s="1">
        <v>5.51</v>
      </c>
      <c r="E28" s="1">
        <v>167.03</v>
      </c>
      <c r="F28" s="1">
        <v>498.03</v>
      </c>
      <c r="G28" s="1">
        <v>2762.15</v>
      </c>
      <c r="H28" s="1">
        <v>2762.15</v>
      </c>
      <c r="I28" s="1">
        <v>31405.5</v>
      </c>
      <c r="J28" s="1">
        <v>-28643.360000000001</v>
      </c>
      <c r="K28" s="2"/>
      <c r="L28" s="2"/>
      <c r="X28" s="182" t="s">
        <v>34</v>
      </c>
      <c r="Y28" s="182">
        <v>15.97</v>
      </c>
      <c r="Z28" s="182">
        <v>45.43</v>
      </c>
      <c r="AA28" s="182">
        <v>45.43</v>
      </c>
      <c r="AB28" s="182">
        <v>0</v>
      </c>
      <c r="AC28" s="182">
        <v>1.26</v>
      </c>
      <c r="AD28" s="182">
        <v>45.43</v>
      </c>
      <c r="AE28" s="182">
        <v>45.43</v>
      </c>
      <c r="AF28" s="182">
        <v>1.26</v>
      </c>
      <c r="AG28" s="182">
        <v>44.17</v>
      </c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2"/>
    </row>
    <row r="29" spans="1:47" x14ac:dyDescent="0.25">
      <c r="A29" s="1" t="s">
        <v>138</v>
      </c>
      <c r="B29" s="1">
        <v>10.1</v>
      </c>
      <c r="C29" s="1">
        <v>23.29</v>
      </c>
      <c r="D29" s="1">
        <v>23.29</v>
      </c>
      <c r="E29" s="1">
        <v>88.54</v>
      </c>
      <c r="F29" s="1">
        <v>474.69</v>
      </c>
      <c r="G29" s="1">
        <v>2785.44</v>
      </c>
      <c r="H29" s="1">
        <v>2785.44</v>
      </c>
      <c r="I29" s="1">
        <v>31880.2</v>
      </c>
      <c r="J29" s="1">
        <v>-29094.76</v>
      </c>
      <c r="K29" s="2"/>
      <c r="L29" s="2"/>
      <c r="X29" s="182" t="s">
        <v>35</v>
      </c>
      <c r="Y29" s="182">
        <v>31.62</v>
      </c>
      <c r="Z29" s="182">
        <v>88.18</v>
      </c>
      <c r="AA29" s="182">
        <v>88.18</v>
      </c>
      <c r="AB29" s="182">
        <v>0</v>
      </c>
      <c r="AC29" s="182">
        <v>0</v>
      </c>
      <c r="AD29" s="182">
        <v>133.61000000000001</v>
      </c>
      <c r="AE29" s="182">
        <v>133.61000000000001</v>
      </c>
      <c r="AF29" s="182">
        <v>1.26</v>
      </c>
      <c r="AG29" s="182">
        <v>132.35</v>
      </c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2"/>
    </row>
    <row r="30" spans="1:47" x14ac:dyDescent="0.25">
      <c r="A30" s="1" t="s">
        <v>139</v>
      </c>
      <c r="B30" s="1">
        <v>16.02</v>
      </c>
      <c r="C30" s="1">
        <v>47.57</v>
      </c>
      <c r="D30" s="1">
        <v>47.57</v>
      </c>
      <c r="E30" s="1">
        <v>17.97</v>
      </c>
      <c r="F30" s="1">
        <v>199.14</v>
      </c>
      <c r="G30" s="1">
        <v>2833.01</v>
      </c>
      <c r="H30" s="1">
        <v>2833.01</v>
      </c>
      <c r="I30" s="1">
        <v>32079.34</v>
      </c>
      <c r="J30" s="1">
        <v>-29246.33</v>
      </c>
      <c r="K30" s="2"/>
      <c r="L30" s="2"/>
      <c r="X30" s="182" t="s">
        <v>36</v>
      </c>
      <c r="Y30" s="182">
        <v>30.82</v>
      </c>
      <c r="Z30" s="182">
        <v>115.67</v>
      </c>
      <c r="AA30" s="182">
        <v>115.67</v>
      </c>
      <c r="AB30" s="182">
        <v>0</v>
      </c>
      <c r="AC30" s="182">
        <v>0</v>
      </c>
      <c r="AD30" s="182">
        <v>249.29</v>
      </c>
      <c r="AE30" s="182">
        <v>249.29</v>
      </c>
      <c r="AF30" s="182">
        <v>1.26</v>
      </c>
      <c r="AG30" s="182">
        <v>248.02</v>
      </c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2"/>
    </row>
    <row r="31" spans="1:47" x14ac:dyDescent="0.25">
      <c r="A31" s="1" t="s">
        <v>140</v>
      </c>
      <c r="B31" s="1">
        <v>9.09</v>
      </c>
      <c r="C31" s="1">
        <v>48.06</v>
      </c>
      <c r="D31" s="1">
        <v>48.06</v>
      </c>
      <c r="E31" s="1">
        <v>9.0399999999999991</v>
      </c>
      <c r="F31" s="1">
        <v>50.63</v>
      </c>
      <c r="G31" s="1">
        <v>2881.07</v>
      </c>
      <c r="H31" s="1">
        <v>2881.07</v>
      </c>
      <c r="I31" s="1">
        <v>32129.97</v>
      </c>
      <c r="J31" s="1">
        <v>-29248.9</v>
      </c>
      <c r="K31" s="2"/>
      <c r="L31" s="2"/>
      <c r="X31" s="182" t="s">
        <v>37</v>
      </c>
      <c r="Y31" s="182">
        <v>22.19</v>
      </c>
      <c r="Z31" s="182">
        <v>97.87</v>
      </c>
      <c r="AA31" s="182">
        <v>97.87</v>
      </c>
      <c r="AB31" s="182">
        <v>0</v>
      </c>
      <c r="AC31" s="182">
        <v>0</v>
      </c>
      <c r="AD31" s="182">
        <v>347.16</v>
      </c>
      <c r="AE31" s="182">
        <v>347.16</v>
      </c>
      <c r="AF31" s="182">
        <v>1.26</v>
      </c>
      <c r="AG31" s="182">
        <v>345.9</v>
      </c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2"/>
    </row>
    <row r="32" spans="1:47" x14ac:dyDescent="0.25">
      <c r="A32" s="1" t="s">
        <v>141</v>
      </c>
      <c r="B32" s="1">
        <v>4.6399999999999997</v>
      </c>
      <c r="C32" s="1">
        <v>26.8</v>
      </c>
      <c r="D32" s="1">
        <v>26.8</v>
      </c>
      <c r="E32" s="1">
        <v>15.77</v>
      </c>
      <c r="F32" s="1">
        <v>46.25</v>
      </c>
      <c r="G32" s="1">
        <v>2907.87</v>
      </c>
      <c r="H32" s="1">
        <v>2907.87</v>
      </c>
      <c r="I32" s="1">
        <v>32176.22</v>
      </c>
      <c r="J32" s="1">
        <v>-29268.35</v>
      </c>
      <c r="K32" s="2"/>
      <c r="L32" s="2"/>
      <c r="X32" s="182" t="s">
        <v>38</v>
      </c>
      <c r="Y32" s="182">
        <v>8.4499999999999993</v>
      </c>
      <c r="Z32" s="182">
        <v>56.51</v>
      </c>
      <c r="AA32" s="182">
        <v>56.51</v>
      </c>
      <c r="AB32" s="182">
        <v>0</v>
      </c>
      <c r="AC32" s="182">
        <v>0</v>
      </c>
      <c r="AD32" s="182">
        <v>403.66</v>
      </c>
      <c r="AE32" s="182">
        <v>403.66</v>
      </c>
      <c r="AF32" s="182">
        <v>1.26</v>
      </c>
      <c r="AG32" s="182">
        <v>402.4</v>
      </c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2"/>
    </row>
    <row r="33" spans="1:47" x14ac:dyDescent="0.25">
      <c r="A33" s="1" t="s">
        <v>142</v>
      </c>
      <c r="B33" s="1">
        <v>11.88</v>
      </c>
      <c r="C33" s="1">
        <v>30.32</v>
      </c>
      <c r="D33" s="1">
        <v>30.32</v>
      </c>
      <c r="E33" s="1">
        <v>0.94</v>
      </c>
      <c r="F33" s="1">
        <v>31.33</v>
      </c>
      <c r="G33" s="1">
        <v>2938.2</v>
      </c>
      <c r="H33" s="1">
        <v>2938.2</v>
      </c>
      <c r="I33" s="1">
        <v>32207.55</v>
      </c>
      <c r="J33" s="1">
        <v>-29269.35</v>
      </c>
      <c r="K33" s="2"/>
      <c r="L33" s="2"/>
      <c r="X33" s="182" t="s">
        <v>39</v>
      </c>
      <c r="Y33" s="182">
        <v>6.97</v>
      </c>
      <c r="Z33" s="182">
        <v>29.63</v>
      </c>
      <c r="AA33" s="182">
        <v>29.63</v>
      </c>
      <c r="AB33" s="182">
        <v>4.7699999999999996</v>
      </c>
      <c r="AC33" s="182">
        <v>9.36</v>
      </c>
      <c r="AD33" s="182">
        <v>433.29</v>
      </c>
      <c r="AE33" s="182">
        <v>433.29</v>
      </c>
      <c r="AF33" s="182">
        <v>10.62</v>
      </c>
      <c r="AG33" s="182">
        <v>422.67</v>
      </c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2"/>
    </row>
    <row r="34" spans="1:47" x14ac:dyDescent="0.25">
      <c r="A34" s="1" t="s">
        <v>143</v>
      </c>
      <c r="B34" s="1">
        <v>25.39</v>
      </c>
      <c r="C34" s="1">
        <v>69.150000000000006</v>
      </c>
      <c r="D34" s="1">
        <v>69.150000000000006</v>
      </c>
      <c r="E34" s="1">
        <v>0</v>
      </c>
      <c r="F34" s="1">
        <v>1.75</v>
      </c>
      <c r="G34" s="1">
        <v>3007.35</v>
      </c>
      <c r="H34" s="1">
        <v>3007.35</v>
      </c>
      <c r="I34" s="1">
        <v>32209.3</v>
      </c>
      <c r="J34" s="1">
        <v>-29201.96</v>
      </c>
      <c r="K34" s="2"/>
      <c r="L34" s="2"/>
      <c r="X34" s="182" t="s">
        <v>40</v>
      </c>
      <c r="Y34" s="182">
        <v>0</v>
      </c>
      <c r="Z34" s="182">
        <v>13.53</v>
      </c>
      <c r="AA34" s="182">
        <v>13.53</v>
      </c>
      <c r="AB34" s="182">
        <v>13.82</v>
      </c>
      <c r="AC34" s="182">
        <v>34.04</v>
      </c>
      <c r="AD34" s="182">
        <v>446.82</v>
      </c>
      <c r="AE34" s="182">
        <v>446.82</v>
      </c>
      <c r="AF34" s="182">
        <v>44.66</v>
      </c>
      <c r="AG34" s="182">
        <v>402.16</v>
      </c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2"/>
    </row>
    <row r="35" spans="1:47" ht="15.75" customHeight="1" thickBot="1" x14ac:dyDescent="0.3">
      <c r="A35" s="10" t="s">
        <v>144</v>
      </c>
      <c r="B35" s="10">
        <v>49.04</v>
      </c>
      <c r="C35" s="10">
        <v>137.9</v>
      </c>
      <c r="D35" s="10">
        <v>137.9</v>
      </c>
      <c r="E35" s="10">
        <v>0</v>
      </c>
      <c r="F35" s="10">
        <v>0</v>
      </c>
      <c r="G35" s="10">
        <v>3145.25</v>
      </c>
      <c r="H35" s="10">
        <v>3145.25</v>
      </c>
      <c r="I35" s="10">
        <v>32209.3</v>
      </c>
      <c r="J35" s="10">
        <v>-29064.06</v>
      </c>
      <c r="K35" s="2"/>
      <c r="L35" s="2"/>
      <c r="X35" s="182" t="s">
        <v>41</v>
      </c>
      <c r="Y35" s="182">
        <v>0</v>
      </c>
      <c r="Z35" s="182">
        <v>0</v>
      </c>
      <c r="AA35" s="182">
        <v>0</v>
      </c>
      <c r="AB35" s="182">
        <v>66.989999999999995</v>
      </c>
      <c r="AC35" s="182">
        <v>152.16</v>
      </c>
      <c r="AD35" s="182">
        <v>446.82</v>
      </c>
      <c r="AE35" s="182">
        <v>446.82</v>
      </c>
      <c r="AF35" s="182">
        <v>196.82</v>
      </c>
      <c r="AG35" s="182">
        <v>250</v>
      </c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2"/>
    </row>
    <row r="36" spans="1:47" x14ac:dyDescent="0.25">
      <c r="A36" s="12" t="s">
        <v>13</v>
      </c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5"/>
      <c r="X36" s="182" t="s">
        <v>42</v>
      </c>
      <c r="Y36" s="182">
        <v>0</v>
      </c>
      <c r="Z36" s="182">
        <v>0</v>
      </c>
      <c r="AA36" s="182">
        <v>0</v>
      </c>
      <c r="AB36" s="182">
        <v>97.6</v>
      </c>
      <c r="AC36" s="182">
        <v>305.10000000000002</v>
      </c>
      <c r="AD36" s="182">
        <v>446.82</v>
      </c>
      <c r="AE36" s="182">
        <v>446.82</v>
      </c>
      <c r="AF36" s="182">
        <v>501.92</v>
      </c>
      <c r="AG36" s="182">
        <v>-55.1</v>
      </c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2"/>
    </row>
    <row r="37" spans="1:47" x14ac:dyDescent="0.25">
      <c r="A37" s="16" t="s">
        <v>145</v>
      </c>
      <c r="B37" s="7">
        <v>64.58</v>
      </c>
      <c r="C37" s="7">
        <v>210.49</v>
      </c>
      <c r="D37" s="7">
        <v>210.49</v>
      </c>
      <c r="E37" s="7">
        <v>0</v>
      </c>
      <c r="F37" s="7">
        <v>0</v>
      </c>
      <c r="G37" s="7">
        <v>3355.73</v>
      </c>
      <c r="H37" s="7">
        <v>3355.73</v>
      </c>
      <c r="I37" s="7">
        <v>32209.3</v>
      </c>
      <c r="J37" s="7">
        <v>-28853.57</v>
      </c>
      <c r="K37" s="8"/>
      <c r="L37" s="17"/>
      <c r="X37" s="182" t="s">
        <v>43</v>
      </c>
      <c r="Y37" s="182">
        <v>0</v>
      </c>
      <c r="Z37" s="182">
        <v>0</v>
      </c>
      <c r="AA37" s="182">
        <v>0</v>
      </c>
      <c r="AB37" s="182">
        <v>95.16</v>
      </c>
      <c r="AC37" s="182">
        <v>358.31</v>
      </c>
      <c r="AD37" s="182">
        <v>446.82</v>
      </c>
      <c r="AE37" s="182">
        <v>446.82</v>
      </c>
      <c r="AF37" s="182">
        <v>860.23</v>
      </c>
      <c r="AG37" s="182">
        <v>-413.41</v>
      </c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2"/>
    </row>
    <row r="38" spans="1:47" x14ac:dyDescent="0.25">
      <c r="A38" s="16" t="s">
        <v>146</v>
      </c>
      <c r="B38" s="7">
        <v>71.260000000000005</v>
      </c>
      <c r="C38" s="7">
        <v>251.79</v>
      </c>
      <c r="D38" s="7">
        <v>251.79</v>
      </c>
      <c r="E38" s="7">
        <v>0</v>
      </c>
      <c r="F38" s="7">
        <v>0</v>
      </c>
      <c r="G38" s="7">
        <v>3607.52</v>
      </c>
      <c r="H38" s="7">
        <v>3607.52</v>
      </c>
      <c r="I38" s="7">
        <v>32209.3</v>
      </c>
      <c r="J38" s="7">
        <v>-28601.78</v>
      </c>
      <c r="K38" s="8"/>
      <c r="L38" s="17"/>
      <c r="X38" s="182" t="s">
        <v>44</v>
      </c>
      <c r="Y38" s="182">
        <v>25.32</v>
      </c>
      <c r="Z38" s="182">
        <v>27.94</v>
      </c>
      <c r="AA38" s="182">
        <v>27.94</v>
      </c>
      <c r="AB38" s="182">
        <v>75.98</v>
      </c>
      <c r="AC38" s="182">
        <v>188.87</v>
      </c>
      <c r="AD38" s="182">
        <v>474.76</v>
      </c>
      <c r="AE38" s="182">
        <v>474.76</v>
      </c>
      <c r="AF38" s="182">
        <v>1049.0999999999999</v>
      </c>
      <c r="AG38" s="182">
        <v>-574.33000000000004</v>
      </c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2"/>
    </row>
    <row r="39" spans="1:47" x14ac:dyDescent="0.25">
      <c r="A39" s="16" t="s">
        <v>147</v>
      </c>
      <c r="B39" s="7">
        <v>90.42</v>
      </c>
      <c r="C39" s="7">
        <v>299.97000000000003</v>
      </c>
      <c r="D39" s="7">
        <v>299.97000000000003</v>
      </c>
      <c r="E39" s="7">
        <v>0</v>
      </c>
      <c r="F39" s="7">
        <v>0</v>
      </c>
      <c r="G39" s="7">
        <v>3907.49</v>
      </c>
      <c r="H39" s="7">
        <v>3907.49</v>
      </c>
      <c r="I39" s="7">
        <v>32209.3</v>
      </c>
      <c r="J39" s="7">
        <v>-28301.81</v>
      </c>
      <c r="K39" s="8"/>
      <c r="L39" s="17"/>
      <c r="T39" s="175"/>
      <c r="U39" s="176"/>
      <c r="X39" s="182" t="s">
        <v>45</v>
      </c>
      <c r="Y39" s="182">
        <v>0</v>
      </c>
      <c r="Z39" s="182">
        <v>46.76</v>
      </c>
      <c r="AA39" s="182">
        <v>46.76</v>
      </c>
      <c r="AB39" s="182">
        <v>100.69</v>
      </c>
      <c r="AC39" s="182">
        <v>329.78</v>
      </c>
      <c r="AD39" s="182">
        <v>521.53</v>
      </c>
      <c r="AE39" s="182">
        <v>521.53</v>
      </c>
      <c r="AF39" s="182">
        <v>1378.88</v>
      </c>
      <c r="AG39" s="182">
        <v>-857.35</v>
      </c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2"/>
    </row>
    <row r="40" spans="1:47" x14ac:dyDescent="0.25">
      <c r="A40" s="16" t="s">
        <v>148</v>
      </c>
      <c r="B40" s="7">
        <v>102.68</v>
      </c>
      <c r="C40" s="7">
        <v>359.89</v>
      </c>
      <c r="D40" s="7">
        <v>359.89</v>
      </c>
      <c r="E40" s="7">
        <v>0</v>
      </c>
      <c r="F40" s="7">
        <v>0</v>
      </c>
      <c r="G40" s="7">
        <v>4267.38</v>
      </c>
      <c r="H40" s="7">
        <v>4267.38</v>
      </c>
      <c r="I40" s="7">
        <v>32209.3</v>
      </c>
      <c r="J40" s="7">
        <v>-27941.919999999998</v>
      </c>
      <c r="K40" s="8"/>
      <c r="L40" s="17"/>
      <c r="X40" s="182" t="s">
        <v>46</v>
      </c>
      <c r="Y40" s="182">
        <v>0</v>
      </c>
      <c r="Z40" s="182">
        <v>0</v>
      </c>
      <c r="AA40" s="182">
        <v>0</v>
      </c>
      <c r="AB40" s="182">
        <v>102.89</v>
      </c>
      <c r="AC40" s="182">
        <v>378.15</v>
      </c>
      <c r="AD40" s="182">
        <v>521.53</v>
      </c>
      <c r="AE40" s="182">
        <v>521.53</v>
      </c>
      <c r="AF40" s="182">
        <v>1757.03</v>
      </c>
      <c r="AG40" s="182">
        <v>-1235.5</v>
      </c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2"/>
    </row>
    <row r="41" spans="1:47" ht="15.75" thickBot="1" x14ac:dyDescent="0.3">
      <c r="A41" s="16" t="s">
        <v>149</v>
      </c>
      <c r="B41" s="7">
        <v>106.9</v>
      </c>
      <c r="C41" s="7">
        <v>388.32</v>
      </c>
      <c r="D41" s="7">
        <v>388.32</v>
      </c>
      <c r="E41" s="7">
        <v>0</v>
      </c>
      <c r="F41" s="7">
        <v>0</v>
      </c>
      <c r="G41" s="7">
        <v>4655.7</v>
      </c>
      <c r="H41" s="7">
        <v>4655.7</v>
      </c>
      <c r="I41" s="7">
        <v>32209.3</v>
      </c>
      <c r="J41" s="7">
        <v>-27553.599999999999</v>
      </c>
      <c r="K41" s="8"/>
      <c r="L41" s="17"/>
      <c r="X41" s="182" t="s">
        <v>47</v>
      </c>
      <c r="Y41" s="182">
        <v>1.1299999999999999</v>
      </c>
      <c r="Z41" s="182">
        <v>2.0699999999999998</v>
      </c>
      <c r="AA41" s="182">
        <v>2.0699999999999998</v>
      </c>
      <c r="AB41" s="182">
        <v>49.13</v>
      </c>
      <c r="AC41" s="182">
        <v>284.3</v>
      </c>
      <c r="AD41" s="182">
        <v>523.59</v>
      </c>
      <c r="AE41" s="182">
        <v>523.59</v>
      </c>
      <c r="AF41" s="182">
        <v>2041.33</v>
      </c>
      <c r="AG41" s="182">
        <v>-1517.74</v>
      </c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2"/>
    </row>
    <row r="42" spans="1:47" x14ac:dyDescent="0.25">
      <c r="A42" s="16" t="s">
        <v>150</v>
      </c>
      <c r="B42" s="7">
        <v>104.23</v>
      </c>
      <c r="C42" s="7">
        <v>391.49</v>
      </c>
      <c r="D42" s="7">
        <v>391.49</v>
      </c>
      <c r="E42" s="7">
        <v>0</v>
      </c>
      <c r="F42" s="7">
        <v>0</v>
      </c>
      <c r="G42" s="7">
        <v>5047.1899999999996</v>
      </c>
      <c r="H42" s="7">
        <v>5047.1899999999996</v>
      </c>
      <c r="I42" s="7">
        <v>32209.3</v>
      </c>
      <c r="J42" s="7">
        <v>-27162.11</v>
      </c>
      <c r="K42" s="8"/>
      <c r="L42" s="17"/>
      <c r="X42" s="132" t="s">
        <v>11</v>
      </c>
      <c r="Y42" s="133"/>
      <c r="Z42" s="133"/>
      <c r="AA42" s="133"/>
      <c r="AB42" s="133"/>
      <c r="AC42" s="133"/>
      <c r="AD42" s="133"/>
      <c r="AE42" s="133"/>
      <c r="AF42" s="133"/>
      <c r="AG42" s="133"/>
      <c r="AH42" s="134"/>
      <c r="AI42" s="135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2"/>
    </row>
    <row r="43" spans="1:47" x14ac:dyDescent="0.25">
      <c r="A43" s="16" t="s">
        <v>151</v>
      </c>
      <c r="B43" s="7">
        <v>56.38</v>
      </c>
      <c r="C43" s="7">
        <v>298.04000000000002</v>
      </c>
      <c r="D43" s="7">
        <v>298.04000000000002</v>
      </c>
      <c r="E43" s="7">
        <v>0</v>
      </c>
      <c r="F43" s="7">
        <v>0</v>
      </c>
      <c r="G43" s="7">
        <v>5345.23</v>
      </c>
      <c r="H43" s="7">
        <v>5345.23</v>
      </c>
      <c r="I43" s="7">
        <v>32209.3</v>
      </c>
      <c r="J43" s="7">
        <v>-26864.07</v>
      </c>
      <c r="K43" s="8"/>
      <c r="L43" s="17"/>
      <c r="X43" s="136" t="s">
        <v>48</v>
      </c>
      <c r="Y43" s="130">
        <v>0</v>
      </c>
      <c r="Z43" s="130">
        <v>2.11</v>
      </c>
      <c r="AA43" s="130">
        <v>2.11</v>
      </c>
      <c r="AB43" s="130">
        <v>10.29</v>
      </c>
      <c r="AC43" s="130">
        <v>110.91</v>
      </c>
      <c r="AD43" s="130">
        <v>525.70000000000005</v>
      </c>
      <c r="AE43" s="130">
        <v>525.70000000000005</v>
      </c>
      <c r="AF43" s="130">
        <v>2152.25</v>
      </c>
      <c r="AG43" s="130">
        <v>-1626.55</v>
      </c>
      <c r="AH43" s="131"/>
      <c r="AI43" s="137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2"/>
    </row>
    <row r="44" spans="1:47" x14ac:dyDescent="0.25">
      <c r="A44" s="16" t="s">
        <v>152</v>
      </c>
      <c r="B44" s="7">
        <v>54.75</v>
      </c>
      <c r="C44" s="7">
        <v>205.13</v>
      </c>
      <c r="D44" s="7">
        <v>205.13</v>
      </c>
      <c r="E44" s="7">
        <v>0</v>
      </c>
      <c r="F44" s="7">
        <v>0</v>
      </c>
      <c r="G44" s="7">
        <v>5550.36</v>
      </c>
      <c r="H44" s="7">
        <v>5550.36</v>
      </c>
      <c r="I44" s="7">
        <v>32209.3</v>
      </c>
      <c r="J44" s="7">
        <v>-26658.94</v>
      </c>
      <c r="K44" s="8"/>
      <c r="L44" s="17"/>
      <c r="X44" s="136" t="s">
        <v>49</v>
      </c>
      <c r="Y44" s="130">
        <v>28.54</v>
      </c>
      <c r="Z44" s="130">
        <v>52.95</v>
      </c>
      <c r="AA44" s="130">
        <v>52.95</v>
      </c>
      <c r="AB44" s="130">
        <v>0.06</v>
      </c>
      <c r="AC44" s="130">
        <v>19.11</v>
      </c>
      <c r="AD44" s="130">
        <v>578.65</v>
      </c>
      <c r="AE44" s="130">
        <v>578.65</v>
      </c>
      <c r="AF44" s="130">
        <v>2171.35</v>
      </c>
      <c r="AG44" s="130">
        <v>-1592.7</v>
      </c>
      <c r="AH44" s="131"/>
      <c r="AI44" s="137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2"/>
    </row>
    <row r="45" spans="1:47" x14ac:dyDescent="0.25">
      <c r="A45" s="16" t="s">
        <v>153</v>
      </c>
      <c r="B45" s="7">
        <v>40.64</v>
      </c>
      <c r="C45" s="7">
        <v>175.91</v>
      </c>
      <c r="D45" s="7">
        <v>175.91</v>
      </c>
      <c r="E45" s="7">
        <v>0</v>
      </c>
      <c r="F45" s="7">
        <v>0</v>
      </c>
      <c r="G45" s="7">
        <v>5726.27</v>
      </c>
      <c r="H45" s="7">
        <v>5726.27</v>
      </c>
      <c r="I45" s="7">
        <v>32209.3</v>
      </c>
      <c r="J45" s="7">
        <v>-26483.03</v>
      </c>
      <c r="K45" s="8"/>
      <c r="L45" s="17"/>
      <c r="X45" s="136" t="s">
        <v>50</v>
      </c>
      <c r="Y45" s="130">
        <v>67.319999999999993</v>
      </c>
      <c r="Z45" s="130">
        <v>208.21</v>
      </c>
      <c r="AA45" s="130">
        <v>208.21</v>
      </c>
      <c r="AB45" s="130">
        <v>0.39</v>
      </c>
      <c r="AC45" s="130">
        <v>0.81</v>
      </c>
      <c r="AD45" s="130">
        <v>786.87</v>
      </c>
      <c r="AE45" s="130">
        <v>786.87</v>
      </c>
      <c r="AF45" s="130">
        <v>2172.17</v>
      </c>
      <c r="AG45" s="130">
        <v>-1385.3</v>
      </c>
      <c r="AH45" s="131"/>
      <c r="AI45" s="137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2"/>
    </row>
    <row r="46" spans="1:47" x14ac:dyDescent="0.25">
      <c r="A46" s="16" t="s">
        <v>154</v>
      </c>
      <c r="B46" s="7">
        <v>49.87</v>
      </c>
      <c r="C46" s="7">
        <v>167.08</v>
      </c>
      <c r="D46" s="7">
        <v>167.08</v>
      </c>
      <c r="E46" s="7">
        <v>2.23</v>
      </c>
      <c r="F46" s="7">
        <v>4.2</v>
      </c>
      <c r="G46" s="7">
        <v>5893.35</v>
      </c>
      <c r="H46" s="7">
        <v>5893.35</v>
      </c>
      <c r="I46" s="7">
        <v>32213.5</v>
      </c>
      <c r="J46" s="7">
        <v>-26320.15</v>
      </c>
      <c r="K46" s="8"/>
      <c r="L46" s="17"/>
      <c r="X46" s="136" t="s">
        <v>51</v>
      </c>
      <c r="Y46" s="130">
        <v>61.39</v>
      </c>
      <c r="Z46" s="130">
        <v>325.75</v>
      </c>
      <c r="AA46" s="130">
        <v>325.75</v>
      </c>
      <c r="AB46" s="130">
        <v>0</v>
      </c>
      <c r="AC46" s="130">
        <v>1.03</v>
      </c>
      <c r="AD46" s="130">
        <v>1112.6099999999999</v>
      </c>
      <c r="AE46" s="130">
        <v>1112.6099999999999</v>
      </c>
      <c r="AF46" s="130">
        <v>2173.1999999999998</v>
      </c>
      <c r="AG46" s="130">
        <v>-1060.58</v>
      </c>
      <c r="AH46" s="131"/>
      <c r="AI46" s="137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2"/>
    </row>
    <row r="47" spans="1:47" x14ac:dyDescent="0.25">
      <c r="A47" s="16" t="s">
        <v>155</v>
      </c>
      <c r="B47" s="7">
        <v>81.05</v>
      </c>
      <c r="C47" s="7">
        <v>246.79</v>
      </c>
      <c r="D47" s="7">
        <v>246.79</v>
      </c>
      <c r="E47" s="7">
        <v>0</v>
      </c>
      <c r="F47" s="7">
        <v>4.3</v>
      </c>
      <c r="G47" s="7">
        <v>6140.15</v>
      </c>
      <c r="H47" s="7">
        <v>6140.15</v>
      </c>
      <c r="I47" s="7">
        <v>32217.8</v>
      </c>
      <c r="J47" s="7">
        <v>-26077.65</v>
      </c>
      <c r="K47" s="8"/>
      <c r="L47" s="17"/>
      <c r="X47" s="136" t="s">
        <v>52</v>
      </c>
      <c r="Y47" s="130">
        <v>44.08</v>
      </c>
      <c r="Z47" s="130">
        <v>195.7</v>
      </c>
      <c r="AA47" s="130">
        <v>195.7</v>
      </c>
      <c r="AB47" s="130">
        <v>0</v>
      </c>
      <c r="AC47" s="130">
        <v>0</v>
      </c>
      <c r="AD47" s="130">
        <v>1308.31</v>
      </c>
      <c r="AE47" s="130">
        <v>1308.31</v>
      </c>
      <c r="AF47" s="130">
        <v>2173.1999999999998</v>
      </c>
      <c r="AG47" s="130">
        <v>-864.88</v>
      </c>
      <c r="AH47" s="131"/>
      <c r="AI47" s="137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2"/>
    </row>
    <row r="48" spans="1:47" x14ac:dyDescent="0.25">
      <c r="A48" s="16" t="s">
        <v>156</v>
      </c>
      <c r="B48" s="7">
        <v>79.12</v>
      </c>
      <c r="C48" s="7">
        <v>307.11</v>
      </c>
      <c r="D48" s="7">
        <v>307.11</v>
      </c>
      <c r="E48" s="7">
        <v>0</v>
      </c>
      <c r="F48" s="7">
        <v>0</v>
      </c>
      <c r="G48" s="7">
        <v>6447.25</v>
      </c>
      <c r="H48" s="7">
        <v>6447.25</v>
      </c>
      <c r="I48" s="7">
        <v>32217.8</v>
      </c>
      <c r="J48" s="7">
        <v>-25770.55</v>
      </c>
      <c r="K48" s="8"/>
      <c r="L48" s="17"/>
      <c r="X48" s="136" t="s">
        <v>53</v>
      </c>
      <c r="Y48" s="130">
        <v>15.16</v>
      </c>
      <c r="Z48" s="130">
        <v>108.77</v>
      </c>
      <c r="AA48" s="130">
        <v>108.77</v>
      </c>
      <c r="AB48" s="130">
        <v>0</v>
      </c>
      <c r="AC48" s="130">
        <v>0</v>
      </c>
      <c r="AD48" s="130">
        <v>1417.08</v>
      </c>
      <c r="AE48" s="130">
        <v>1417.08</v>
      </c>
      <c r="AF48" s="130">
        <v>2173.1999999999998</v>
      </c>
      <c r="AG48" s="130">
        <v>-756.11</v>
      </c>
      <c r="AH48" s="131"/>
      <c r="AI48" s="137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2"/>
    </row>
    <row r="49" spans="1:47" ht="31.5" x14ac:dyDescent="0.25">
      <c r="A49" s="16" t="s">
        <v>157</v>
      </c>
      <c r="B49" s="7">
        <v>61.35</v>
      </c>
      <c r="C49" s="7">
        <v>142.77000000000001</v>
      </c>
      <c r="D49" s="7">
        <v>142.77000000000001</v>
      </c>
      <c r="E49" s="7">
        <v>0</v>
      </c>
      <c r="F49" s="7">
        <v>0</v>
      </c>
      <c r="G49" s="7">
        <v>6590.02</v>
      </c>
      <c r="H49" s="7">
        <v>6590.02</v>
      </c>
      <c r="I49" s="7">
        <v>32217.8</v>
      </c>
      <c r="J49" s="7">
        <v>-25627.78</v>
      </c>
      <c r="K49" s="8"/>
      <c r="L49" s="17"/>
      <c r="X49" s="136" t="s">
        <v>54</v>
      </c>
      <c r="Y49" s="130">
        <v>0</v>
      </c>
      <c r="Z49" s="130">
        <v>30.28</v>
      </c>
      <c r="AA49" s="130">
        <v>30.28</v>
      </c>
      <c r="AB49" s="130">
        <v>62.62</v>
      </c>
      <c r="AC49" s="130">
        <v>126.02</v>
      </c>
      <c r="AD49" s="130">
        <v>1447.36</v>
      </c>
      <c r="AE49" s="130">
        <v>1447.36</v>
      </c>
      <c r="AF49" s="130">
        <v>2299.2199999999998</v>
      </c>
      <c r="AG49" s="130">
        <v>-851.86</v>
      </c>
      <c r="AH49" s="40" t="s">
        <v>1</v>
      </c>
      <c r="AI49" s="42" t="s">
        <v>2</v>
      </c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2"/>
    </row>
    <row r="50" spans="1:47" ht="15.75" thickBot="1" x14ac:dyDescent="0.3">
      <c r="A50" s="16" t="s">
        <v>158</v>
      </c>
      <c r="B50" s="7">
        <v>69.83</v>
      </c>
      <c r="C50" s="7">
        <v>242.79</v>
      </c>
      <c r="D50" s="7">
        <v>242.79</v>
      </c>
      <c r="E50" s="7">
        <v>0</v>
      </c>
      <c r="F50" s="7">
        <v>0</v>
      </c>
      <c r="G50" s="7">
        <v>6832.82</v>
      </c>
      <c r="H50" s="7">
        <v>6832.82</v>
      </c>
      <c r="I50" s="7">
        <v>32217.8</v>
      </c>
      <c r="J50" s="7">
        <v>-25384.98</v>
      </c>
      <c r="K50" s="8"/>
      <c r="L50" s="17"/>
      <c r="X50" s="138" t="s">
        <v>11</v>
      </c>
      <c r="Y50" s="139"/>
      <c r="Z50" s="139"/>
      <c r="AA50" s="139"/>
      <c r="AB50" s="139"/>
      <c r="AC50" s="139"/>
      <c r="AD50" s="139"/>
      <c r="AE50" s="139"/>
      <c r="AF50" s="139"/>
      <c r="AG50" s="139"/>
      <c r="AH50" s="140">
        <f>SUM(Y43:Y49)</f>
        <v>216.48999999999998</v>
      </c>
      <c r="AI50" s="141">
        <f>SUM(Z43:Z49)</f>
        <v>923.77</v>
      </c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2"/>
    </row>
    <row r="51" spans="1:47" x14ac:dyDescent="0.25">
      <c r="A51" s="16" t="s">
        <v>159</v>
      </c>
      <c r="B51" s="7">
        <v>62.81</v>
      </c>
      <c r="C51" s="7">
        <v>247.71</v>
      </c>
      <c r="D51" s="7">
        <v>247.71</v>
      </c>
      <c r="E51" s="7">
        <v>0</v>
      </c>
      <c r="F51" s="7">
        <v>0</v>
      </c>
      <c r="G51" s="7">
        <v>7080.53</v>
      </c>
      <c r="H51" s="7">
        <v>7080.53</v>
      </c>
      <c r="I51" s="7">
        <v>32217.8</v>
      </c>
      <c r="J51" s="7">
        <v>-25137.27</v>
      </c>
      <c r="K51" s="8"/>
      <c r="L51" s="17"/>
      <c r="X51" s="11" t="s">
        <v>55</v>
      </c>
      <c r="Y51" s="11">
        <v>0</v>
      </c>
      <c r="Z51" s="11">
        <v>0</v>
      </c>
      <c r="AA51" s="11">
        <v>0</v>
      </c>
      <c r="AB51" s="11">
        <v>124.76</v>
      </c>
      <c r="AC51" s="11">
        <v>348.2</v>
      </c>
      <c r="AD51" s="11">
        <v>1447.36</v>
      </c>
      <c r="AE51" s="11">
        <v>1447.36</v>
      </c>
      <c r="AF51" s="11">
        <v>2647.42</v>
      </c>
      <c r="AG51" s="11">
        <v>-1200.06</v>
      </c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2"/>
    </row>
    <row r="52" spans="1:47" x14ac:dyDescent="0.25">
      <c r="A52" s="16" t="s">
        <v>160</v>
      </c>
      <c r="B52" s="7">
        <v>50.36</v>
      </c>
      <c r="C52" s="7">
        <v>210.09</v>
      </c>
      <c r="D52" s="7">
        <v>210.09</v>
      </c>
      <c r="E52" s="7">
        <v>12.94</v>
      </c>
      <c r="F52" s="7">
        <v>24.02</v>
      </c>
      <c r="G52" s="7">
        <v>7290.62</v>
      </c>
      <c r="H52" s="7">
        <v>7290.62</v>
      </c>
      <c r="I52" s="7">
        <v>32241.82</v>
      </c>
      <c r="J52" s="7">
        <v>-24951.200000000001</v>
      </c>
      <c r="K52" s="8"/>
      <c r="L52" s="17"/>
      <c r="X52" s="1" t="s">
        <v>56</v>
      </c>
      <c r="Y52" s="1">
        <v>0</v>
      </c>
      <c r="Z52" s="1">
        <v>0</v>
      </c>
      <c r="AA52" s="1">
        <v>0</v>
      </c>
      <c r="AB52" s="1">
        <v>119.26</v>
      </c>
      <c r="AC52" s="1">
        <v>452.32</v>
      </c>
      <c r="AD52" s="1">
        <v>1447.36</v>
      </c>
      <c r="AE52" s="1">
        <v>1447.36</v>
      </c>
      <c r="AF52" s="1">
        <v>3099.75</v>
      </c>
      <c r="AG52" s="1">
        <v>-1652.39</v>
      </c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2"/>
    </row>
    <row r="53" spans="1:47" x14ac:dyDescent="0.25">
      <c r="A53" s="16" t="s">
        <v>161</v>
      </c>
      <c r="B53" s="7">
        <v>41.25</v>
      </c>
      <c r="C53" s="7">
        <v>169.94</v>
      </c>
      <c r="D53" s="7">
        <v>169.94</v>
      </c>
      <c r="E53" s="7">
        <v>0</v>
      </c>
      <c r="F53" s="7">
        <v>24.4</v>
      </c>
      <c r="G53" s="7">
        <v>7460.56</v>
      </c>
      <c r="H53" s="7">
        <v>7460.56</v>
      </c>
      <c r="I53" s="7">
        <v>32266.22</v>
      </c>
      <c r="J53" s="7">
        <v>-24805.66</v>
      </c>
      <c r="K53" s="8"/>
      <c r="L53" s="17"/>
      <c r="X53" s="1" t="s">
        <v>57</v>
      </c>
      <c r="Y53" s="1">
        <v>0</v>
      </c>
      <c r="Z53" s="1">
        <v>0</v>
      </c>
      <c r="AA53" s="1">
        <v>0</v>
      </c>
      <c r="AB53" s="1">
        <v>128.41</v>
      </c>
      <c r="AC53" s="1">
        <v>497.7</v>
      </c>
      <c r="AD53" s="1">
        <v>1447.36</v>
      </c>
      <c r="AE53" s="1">
        <v>1447.36</v>
      </c>
      <c r="AF53" s="1">
        <v>3597.45</v>
      </c>
      <c r="AG53" s="1">
        <v>-2150.09</v>
      </c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2"/>
    </row>
    <row r="54" spans="1:47" ht="31.5" x14ac:dyDescent="0.25">
      <c r="A54" s="16" t="s">
        <v>162</v>
      </c>
      <c r="B54" s="7">
        <v>0</v>
      </c>
      <c r="C54" s="7">
        <v>78.3</v>
      </c>
      <c r="D54" s="7">
        <v>78.3</v>
      </c>
      <c r="E54" s="7">
        <v>20.440000000000001</v>
      </c>
      <c r="F54" s="7">
        <v>38.409999999999997</v>
      </c>
      <c r="G54" s="7">
        <v>7538.86</v>
      </c>
      <c r="H54" s="7">
        <v>7538.86</v>
      </c>
      <c r="I54" s="7">
        <v>32304.63</v>
      </c>
      <c r="J54" s="7">
        <v>-24765.77</v>
      </c>
      <c r="K54" s="9" t="s">
        <v>1</v>
      </c>
      <c r="L54" s="18" t="s">
        <v>2</v>
      </c>
      <c r="X54" s="1" t="s">
        <v>58</v>
      </c>
      <c r="Y54" s="1">
        <v>0</v>
      </c>
      <c r="Z54" s="1">
        <v>0</v>
      </c>
      <c r="AA54" s="1">
        <v>0</v>
      </c>
      <c r="AB54" s="1">
        <v>163.77000000000001</v>
      </c>
      <c r="AC54" s="1">
        <v>498.07</v>
      </c>
      <c r="AD54" s="1">
        <v>1447.36</v>
      </c>
      <c r="AE54" s="1">
        <v>1447.36</v>
      </c>
      <c r="AF54" s="1">
        <v>4095.51</v>
      </c>
      <c r="AG54" s="1">
        <v>-2648.15</v>
      </c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2"/>
    </row>
    <row r="55" spans="1:47" ht="15.75" thickBot="1" x14ac:dyDescent="0.3">
      <c r="A55" s="19" t="s">
        <v>13</v>
      </c>
      <c r="B55" s="20"/>
      <c r="C55" s="20"/>
      <c r="D55" s="20"/>
      <c r="E55" s="20"/>
      <c r="F55" s="20"/>
      <c r="G55" s="20"/>
      <c r="H55" s="20"/>
      <c r="I55" s="20"/>
      <c r="J55" s="21"/>
      <c r="K55" s="22">
        <f>SUM(B37:B54)</f>
        <v>1187.4799999999998</v>
      </c>
      <c r="L55" s="23">
        <f>SUM(C37:C54)</f>
        <v>4393.6099999999997</v>
      </c>
      <c r="X55" s="1" t="s">
        <v>59</v>
      </c>
      <c r="Y55" s="1">
        <v>0</v>
      </c>
      <c r="Z55" s="1">
        <v>0</v>
      </c>
      <c r="AA55" s="1">
        <v>0</v>
      </c>
      <c r="AB55" s="1">
        <v>156.57</v>
      </c>
      <c r="AC55" s="1">
        <v>592.91</v>
      </c>
      <c r="AD55" s="1">
        <v>1447.36</v>
      </c>
      <c r="AE55" s="1">
        <v>1447.36</v>
      </c>
      <c r="AF55" s="1">
        <v>4688.42</v>
      </c>
      <c r="AG55" s="1">
        <v>-3241.06</v>
      </c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2"/>
    </row>
    <row r="56" spans="1:47" ht="15.75" thickBot="1" x14ac:dyDescent="0.3">
      <c r="A56" s="24" t="s">
        <v>163</v>
      </c>
      <c r="B56" s="24">
        <v>10.47</v>
      </c>
      <c r="C56" s="24">
        <v>20.079999999999998</v>
      </c>
      <c r="D56" s="24">
        <v>20.079999999999998</v>
      </c>
      <c r="E56" s="24">
        <v>24.2</v>
      </c>
      <c r="F56" s="24">
        <v>85.65</v>
      </c>
      <c r="G56" s="24">
        <v>7558.94</v>
      </c>
      <c r="H56" s="24">
        <v>7558.94</v>
      </c>
      <c r="I56" s="24">
        <v>32390.29</v>
      </c>
      <c r="J56" s="24">
        <v>-24831.34</v>
      </c>
      <c r="K56" s="2"/>
      <c r="L56" s="2"/>
      <c r="X56" s="1" t="s">
        <v>60</v>
      </c>
      <c r="Y56" s="1">
        <v>0</v>
      </c>
      <c r="Z56" s="1">
        <v>0</v>
      </c>
      <c r="AA56" s="1">
        <v>0</v>
      </c>
      <c r="AB56" s="1">
        <v>177.83</v>
      </c>
      <c r="AC56" s="1">
        <v>620.94000000000005</v>
      </c>
      <c r="AD56" s="1">
        <v>1447.36</v>
      </c>
      <c r="AE56" s="1">
        <v>1447.36</v>
      </c>
      <c r="AF56" s="1">
        <v>5309.36</v>
      </c>
      <c r="AG56" s="1">
        <v>-3862</v>
      </c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2"/>
    </row>
    <row r="57" spans="1:47" x14ac:dyDescent="0.25">
      <c r="A57" s="25" t="s">
        <v>15</v>
      </c>
      <c r="B57" s="26"/>
      <c r="C57" s="27"/>
      <c r="D57" s="27"/>
      <c r="E57" s="27"/>
      <c r="F57" s="27"/>
      <c r="G57" s="27"/>
      <c r="H57" s="27"/>
      <c r="I57" s="27"/>
      <c r="J57" s="27"/>
      <c r="K57" s="28"/>
      <c r="L57" s="29"/>
      <c r="X57" s="1" t="s">
        <v>61</v>
      </c>
      <c r="Y57" s="1">
        <v>0</v>
      </c>
      <c r="Z57" s="1">
        <v>0</v>
      </c>
      <c r="AA57" s="1">
        <v>0</v>
      </c>
      <c r="AB57" s="1">
        <v>89.03</v>
      </c>
      <c r="AC57" s="1">
        <v>297.60000000000002</v>
      </c>
      <c r="AD57" s="1">
        <v>1447.36</v>
      </c>
      <c r="AE57" s="1">
        <v>1447.36</v>
      </c>
      <c r="AF57" s="1">
        <v>5606.96</v>
      </c>
      <c r="AG57" s="1">
        <v>-4159.6000000000004</v>
      </c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2"/>
    </row>
    <row r="58" spans="1:47" x14ac:dyDescent="0.25">
      <c r="A58" s="30" t="s">
        <v>164</v>
      </c>
      <c r="B58" s="31">
        <v>14.23</v>
      </c>
      <c r="C58" s="31">
        <v>47.01</v>
      </c>
      <c r="D58" s="31">
        <v>47.01</v>
      </c>
      <c r="E58" s="31">
        <v>7.19</v>
      </c>
      <c r="F58" s="31">
        <v>59.73</v>
      </c>
      <c r="G58" s="31">
        <v>7605.95</v>
      </c>
      <c r="H58" s="31">
        <v>7605.95</v>
      </c>
      <c r="I58" s="31">
        <v>32450.02</v>
      </c>
      <c r="J58" s="31">
        <v>-24844.06</v>
      </c>
      <c r="K58" s="32"/>
      <c r="L58" s="33"/>
      <c r="X58" s="1" t="s">
        <v>62</v>
      </c>
      <c r="Y58" s="1">
        <v>22.58</v>
      </c>
      <c r="Z58" s="1">
        <v>22.02</v>
      </c>
      <c r="AA58" s="1">
        <v>22.02</v>
      </c>
      <c r="AB58" s="1">
        <v>1.46</v>
      </c>
      <c r="AC58" s="1">
        <v>88.27</v>
      </c>
      <c r="AD58" s="1">
        <v>1469.38</v>
      </c>
      <c r="AE58" s="1">
        <v>1469.38</v>
      </c>
      <c r="AF58" s="1">
        <v>5695.23</v>
      </c>
      <c r="AG58" s="1">
        <v>-4225.8500000000004</v>
      </c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2"/>
    </row>
    <row r="59" spans="1:47" x14ac:dyDescent="0.25">
      <c r="A59" s="34" t="s">
        <v>165</v>
      </c>
      <c r="B59" s="31">
        <v>106.69</v>
      </c>
      <c r="C59" s="31">
        <v>228.16</v>
      </c>
      <c r="D59" s="31">
        <v>228.16</v>
      </c>
      <c r="E59" s="31">
        <v>0</v>
      </c>
      <c r="F59" s="31">
        <v>13.79</v>
      </c>
      <c r="G59" s="31">
        <v>7834.11</v>
      </c>
      <c r="H59" s="31">
        <v>7834.11</v>
      </c>
      <c r="I59" s="31">
        <v>32463.81</v>
      </c>
      <c r="J59" s="31">
        <v>-24629.7</v>
      </c>
      <c r="K59" s="32"/>
      <c r="L59" s="33"/>
      <c r="X59" s="1" t="s">
        <v>63</v>
      </c>
      <c r="Y59" s="1">
        <v>7.32</v>
      </c>
      <c r="Z59" s="1">
        <v>57.16</v>
      </c>
      <c r="AA59" s="1">
        <v>57.16</v>
      </c>
      <c r="AB59" s="1">
        <v>2.04</v>
      </c>
      <c r="AC59" s="1">
        <v>6.78</v>
      </c>
      <c r="AD59" s="1">
        <v>1526.55</v>
      </c>
      <c r="AE59" s="1">
        <v>1526.55</v>
      </c>
      <c r="AF59" s="1">
        <v>5702.02</v>
      </c>
      <c r="AG59" s="1">
        <v>-4175.47</v>
      </c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2"/>
    </row>
    <row r="60" spans="1:47" x14ac:dyDescent="0.25">
      <c r="A60" s="34" t="s">
        <v>166</v>
      </c>
      <c r="B60" s="31">
        <v>109.99</v>
      </c>
      <c r="C60" s="31">
        <v>400.2</v>
      </c>
      <c r="D60" s="31">
        <v>400.2</v>
      </c>
      <c r="E60" s="31">
        <v>0</v>
      </c>
      <c r="F60" s="31">
        <v>0</v>
      </c>
      <c r="G60" s="31">
        <v>8234.31</v>
      </c>
      <c r="H60" s="31">
        <v>8234.31</v>
      </c>
      <c r="I60" s="31">
        <v>32463.81</v>
      </c>
      <c r="J60" s="31">
        <v>-24229.5</v>
      </c>
      <c r="K60" s="32"/>
      <c r="L60" s="33"/>
      <c r="X60" s="1" t="s">
        <v>64</v>
      </c>
      <c r="Y60" s="1">
        <v>1.1399999999999999</v>
      </c>
      <c r="Z60" s="1">
        <v>15.6</v>
      </c>
      <c r="AA60" s="1">
        <v>15.6</v>
      </c>
      <c r="AB60" s="1">
        <v>6.08</v>
      </c>
      <c r="AC60" s="1">
        <v>15.5</v>
      </c>
      <c r="AD60" s="1">
        <v>1542.15</v>
      </c>
      <c r="AE60" s="1">
        <v>1542.15</v>
      </c>
      <c r="AF60" s="1">
        <v>5717.52</v>
      </c>
      <c r="AG60" s="1">
        <v>-4175.37</v>
      </c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2"/>
    </row>
    <row r="61" spans="1:47" x14ac:dyDescent="0.25">
      <c r="A61" s="34" t="s">
        <v>167</v>
      </c>
      <c r="B61" s="31">
        <v>133.76</v>
      </c>
      <c r="C61" s="31">
        <v>451.56</v>
      </c>
      <c r="D61" s="31">
        <v>451.56</v>
      </c>
      <c r="E61" s="31">
        <v>0</v>
      </c>
      <c r="F61" s="31">
        <v>0</v>
      </c>
      <c r="G61" s="31">
        <v>8685.8700000000008</v>
      </c>
      <c r="H61" s="31">
        <v>8685.8700000000008</v>
      </c>
      <c r="I61" s="31">
        <v>32463.81</v>
      </c>
      <c r="J61" s="31">
        <v>-23777.93</v>
      </c>
      <c r="K61" s="32"/>
      <c r="L61" s="33"/>
      <c r="X61" s="1" t="s">
        <v>65</v>
      </c>
      <c r="Y61" s="1">
        <v>6.6</v>
      </c>
      <c r="Z61" s="1">
        <v>14.9</v>
      </c>
      <c r="AA61" s="1">
        <v>14.9</v>
      </c>
      <c r="AB61" s="1">
        <v>2.71</v>
      </c>
      <c r="AC61" s="1">
        <v>16.88</v>
      </c>
      <c r="AD61" s="1">
        <v>1557.05</v>
      </c>
      <c r="AE61" s="1">
        <v>1557.05</v>
      </c>
      <c r="AF61" s="1">
        <v>5734.4</v>
      </c>
      <c r="AG61" s="1">
        <v>-4177.3500000000004</v>
      </c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2"/>
    </row>
    <row r="62" spans="1:47" x14ac:dyDescent="0.25">
      <c r="A62" s="34" t="s">
        <v>168</v>
      </c>
      <c r="B62" s="31">
        <v>148.83000000000001</v>
      </c>
      <c r="C62" s="31">
        <v>523.41</v>
      </c>
      <c r="D62" s="31">
        <v>523.41</v>
      </c>
      <c r="E62" s="31">
        <v>0</v>
      </c>
      <c r="F62" s="31">
        <v>0</v>
      </c>
      <c r="G62" s="31">
        <v>9209.2800000000007</v>
      </c>
      <c r="H62" s="31">
        <v>9209.2800000000007</v>
      </c>
      <c r="I62" s="31">
        <v>32463.81</v>
      </c>
      <c r="J62" s="31">
        <v>-23254.53</v>
      </c>
      <c r="K62" s="32"/>
      <c r="L62" s="33"/>
      <c r="X62" s="1" t="s">
        <v>66</v>
      </c>
      <c r="Y62" s="1">
        <v>21</v>
      </c>
      <c r="Z62" s="1">
        <v>53.72</v>
      </c>
      <c r="AA62" s="1">
        <v>53.72</v>
      </c>
      <c r="AB62" s="1">
        <v>0</v>
      </c>
      <c r="AC62" s="1">
        <v>5.21</v>
      </c>
      <c r="AD62" s="1">
        <v>1610.77</v>
      </c>
      <c r="AE62" s="1">
        <v>1610.77</v>
      </c>
      <c r="AF62" s="1">
        <v>5739.61</v>
      </c>
      <c r="AG62" s="1">
        <v>-4128.84</v>
      </c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2"/>
    </row>
    <row r="63" spans="1:47" x14ac:dyDescent="0.25">
      <c r="A63" s="34" t="s">
        <v>169</v>
      </c>
      <c r="B63" s="31">
        <v>154.68</v>
      </c>
      <c r="C63" s="31">
        <v>562.22</v>
      </c>
      <c r="D63" s="31">
        <v>562.22</v>
      </c>
      <c r="E63" s="31">
        <v>0</v>
      </c>
      <c r="F63" s="31">
        <v>0</v>
      </c>
      <c r="G63" s="31">
        <v>9771.5</v>
      </c>
      <c r="H63" s="31">
        <v>9771.5</v>
      </c>
      <c r="I63" s="31">
        <v>32463.81</v>
      </c>
      <c r="J63" s="31">
        <v>-22692.31</v>
      </c>
      <c r="K63" s="32"/>
      <c r="L63" s="33"/>
      <c r="X63" s="1" t="s">
        <v>67</v>
      </c>
      <c r="Y63" s="1">
        <v>0</v>
      </c>
      <c r="Z63" s="1">
        <v>41.74</v>
      </c>
      <c r="AA63" s="1">
        <v>41.74</v>
      </c>
      <c r="AB63" s="1">
        <v>18.579999999999998</v>
      </c>
      <c r="AC63" s="1">
        <v>36.89</v>
      </c>
      <c r="AD63" s="1">
        <v>1652.5</v>
      </c>
      <c r="AE63" s="1">
        <v>1652.5</v>
      </c>
      <c r="AF63" s="1">
        <v>5776.5</v>
      </c>
      <c r="AG63" s="1">
        <v>-4124</v>
      </c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2"/>
    </row>
    <row r="64" spans="1:47" x14ac:dyDescent="0.25">
      <c r="A64" s="34" t="s">
        <v>170</v>
      </c>
      <c r="B64" s="31">
        <v>144.66</v>
      </c>
      <c r="C64" s="31">
        <v>557.36</v>
      </c>
      <c r="D64" s="31">
        <v>557.36</v>
      </c>
      <c r="E64" s="31">
        <v>0</v>
      </c>
      <c r="F64" s="31">
        <v>0</v>
      </c>
      <c r="G64" s="31">
        <v>10328.86</v>
      </c>
      <c r="H64" s="31">
        <v>10328.86</v>
      </c>
      <c r="I64" s="31">
        <v>32463.81</v>
      </c>
      <c r="J64" s="31">
        <v>-22134.95</v>
      </c>
      <c r="K64" s="32"/>
      <c r="L64" s="33"/>
      <c r="X64" s="1" t="s">
        <v>68</v>
      </c>
      <c r="Y64" s="1">
        <v>0</v>
      </c>
      <c r="Z64" s="1">
        <v>0</v>
      </c>
      <c r="AA64" s="1">
        <v>0</v>
      </c>
      <c r="AB64" s="1">
        <v>74.709999999999994</v>
      </c>
      <c r="AC64" s="1">
        <v>182.7</v>
      </c>
      <c r="AD64" s="1">
        <v>1652.5</v>
      </c>
      <c r="AE64" s="1">
        <v>1652.5</v>
      </c>
      <c r="AF64" s="1">
        <v>5959.2</v>
      </c>
      <c r="AG64" s="1">
        <v>-4306.7</v>
      </c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2"/>
    </row>
    <row r="65" spans="1:47" x14ac:dyDescent="0.25">
      <c r="A65" s="34" t="s">
        <v>171</v>
      </c>
      <c r="B65" s="31">
        <v>130.94999999999999</v>
      </c>
      <c r="C65" s="31">
        <v>516.89</v>
      </c>
      <c r="D65" s="31">
        <v>516.89</v>
      </c>
      <c r="E65" s="31">
        <v>0</v>
      </c>
      <c r="F65" s="31">
        <v>0</v>
      </c>
      <c r="G65" s="31">
        <v>10845.76</v>
      </c>
      <c r="H65" s="31">
        <v>10845.76</v>
      </c>
      <c r="I65" s="31">
        <v>32463.81</v>
      </c>
      <c r="J65" s="31">
        <v>-21618.05</v>
      </c>
      <c r="K65" s="32"/>
      <c r="L65" s="33"/>
      <c r="X65" s="1" t="s">
        <v>69</v>
      </c>
      <c r="Y65" s="1">
        <v>0</v>
      </c>
      <c r="Z65" s="1">
        <v>0</v>
      </c>
      <c r="AA65" s="1">
        <v>0</v>
      </c>
      <c r="AB65" s="1">
        <v>127.86</v>
      </c>
      <c r="AC65" s="1">
        <v>387.84</v>
      </c>
      <c r="AD65" s="1">
        <v>1652.5</v>
      </c>
      <c r="AE65" s="1">
        <v>1652.5</v>
      </c>
      <c r="AF65" s="1">
        <v>6347.04</v>
      </c>
      <c r="AG65" s="1">
        <v>-4694.53</v>
      </c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2"/>
    </row>
    <row r="66" spans="1:47" x14ac:dyDescent="0.25">
      <c r="A66" s="34" t="s">
        <v>172</v>
      </c>
      <c r="B66" s="31">
        <v>155.52000000000001</v>
      </c>
      <c r="C66" s="31">
        <v>541.85</v>
      </c>
      <c r="D66" s="31">
        <v>541.85</v>
      </c>
      <c r="E66" s="31">
        <v>0</v>
      </c>
      <c r="F66" s="31">
        <v>0</v>
      </c>
      <c r="G66" s="31">
        <v>11387.6</v>
      </c>
      <c r="H66" s="31">
        <v>11387.6</v>
      </c>
      <c r="I66" s="31">
        <v>32463.81</v>
      </c>
      <c r="J66" s="31">
        <v>-21076.2</v>
      </c>
      <c r="K66" s="32"/>
      <c r="L66" s="33"/>
      <c r="X66" s="1" t="s">
        <v>70</v>
      </c>
      <c r="Y66" s="1">
        <v>0</v>
      </c>
      <c r="Z66" s="1">
        <v>0</v>
      </c>
      <c r="AA66" s="1">
        <v>0</v>
      </c>
      <c r="AB66" s="1">
        <v>171.79</v>
      </c>
      <c r="AC66" s="1">
        <v>575.66999999999996</v>
      </c>
      <c r="AD66" s="1">
        <v>1652.5</v>
      </c>
      <c r="AE66" s="1">
        <v>1652.5</v>
      </c>
      <c r="AF66" s="1">
        <v>6922.71</v>
      </c>
      <c r="AG66" s="1">
        <v>-5270.2</v>
      </c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2"/>
    </row>
    <row r="67" spans="1:47" x14ac:dyDescent="0.25">
      <c r="A67" s="34" t="s">
        <v>173</v>
      </c>
      <c r="B67" s="31">
        <v>187.95</v>
      </c>
      <c r="C67" s="31">
        <v>642.77</v>
      </c>
      <c r="D67" s="31">
        <v>642.77</v>
      </c>
      <c r="E67" s="31">
        <v>0</v>
      </c>
      <c r="F67" s="31">
        <v>0</v>
      </c>
      <c r="G67" s="31">
        <v>12030.38</v>
      </c>
      <c r="H67" s="31">
        <v>12030.38</v>
      </c>
      <c r="I67" s="31">
        <v>32463.81</v>
      </c>
      <c r="J67" s="31">
        <v>-20433.43</v>
      </c>
      <c r="K67" s="32"/>
      <c r="L67" s="33"/>
      <c r="X67" s="1" t="s">
        <v>71</v>
      </c>
      <c r="Y67" s="1">
        <v>0</v>
      </c>
      <c r="Z67" s="1">
        <v>0</v>
      </c>
      <c r="AA67" s="1">
        <v>0</v>
      </c>
      <c r="AB67" s="1">
        <v>138.44</v>
      </c>
      <c r="AC67" s="1">
        <v>592.51</v>
      </c>
      <c r="AD67" s="1">
        <v>1652.5</v>
      </c>
      <c r="AE67" s="1">
        <v>1652.5</v>
      </c>
      <c r="AF67" s="1">
        <v>7515.22</v>
      </c>
      <c r="AG67" s="1">
        <v>-5862.72</v>
      </c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2"/>
    </row>
    <row r="68" spans="1:47" x14ac:dyDescent="0.25">
      <c r="A68" s="34" t="s">
        <v>174</v>
      </c>
      <c r="B68" s="31">
        <v>112.49</v>
      </c>
      <c r="C68" s="31">
        <v>559.16999999999996</v>
      </c>
      <c r="D68" s="31">
        <v>559.16999999999996</v>
      </c>
      <c r="E68" s="31">
        <v>0</v>
      </c>
      <c r="F68" s="31">
        <v>0</v>
      </c>
      <c r="G68" s="31">
        <v>12589.55</v>
      </c>
      <c r="H68" s="31">
        <v>12589.55</v>
      </c>
      <c r="I68" s="31">
        <v>32463.81</v>
      </c>
      <c r="J68" s="31">
        <v>-19874.259999999998</v>
      </c>
      <c r="K68" s="32"/>
      <c r="L68" s="33"/>
      <c r="X68" s="1" t="s">
        <v>72</v>
      </c>
      <c r="Y68" s="1">
        <v>0.27</v>
      </c>
      <c r="Z68" s="1">
        <v>0.49</v>
      </c>
      <c r="AA68" s="1">
        <v>0.49</v>
      </c>
      <c r="AB68" s="1">
        <v>55.3</v>
      </c>
      <c r="AC68" s="1">
        <v>361.04</v>
      </c>
      <c r="AD68" s="1">
        <v>1653</v>
      </c>
      <c r="AE68" s="1">
        <v>1653</v>
      </c>
      <c r="AF68" s="1">
        <v>7876.26</v>
      </c>
      <c r="AG68" s="1">
        <v>-6223.27</v>
      </c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2"/>
    </row>
    <row r="69" spans="1:47" ht="31.5" x14ac:dyDescent="0.25">
      <c r="A69" s="34" t="s">
        <v>175</v>
      </c>
      <c r="B69" s="31">
        <v>0</v>
      </c>
      <c r="C69" s="31">
        <v>208.22</v>
      </c>
      <c r="D69" s="31">
        <v>208.22</v>
      </c>
      <c r="E69" s="31">
        <v>45.04</v>
      </c>
      <c r="F69" s="31">
        <v>83.32</v>
      </c>
      <c r="G69" s="31">
        <v>12797.77</v>
      </c>
      <c r="H69" s="31">
        <v>12797.77</v>
      </c>
      <c r="I69" s="31">
        <v>32547.13</v>
      </c>
      <c r="J69" s="39">
        <v>-19749.36</v>
      </c>
      <c r="K69" s="40" t="s">
        <v>1</v>
      </c>
      <c r="L69" s="42" t="s">
        <v>2</v>
      </c>
      <c r="X69" s="1" t="s">
        <v>73</v>
      </c>
      <c r="Y69" s="1">
        <v>35.21</v>
      </c>
      <c r="Z69" s="1">
        <v>64.91</v>
      </c>
      <c r="AA69" s="1">
        <v>64.91</v>
      </c>
      <c r="AB69" s="1">
        <v>1.39</v>
      </c>
      <c r="AC69" s="1">
        <v>106.35</v>
      </c>
      <c r="AD69" s="1">
        <v>1717.9</v>
      </c>
      <c r="AE69" s="1">
        <v>1717.9</v>
      </c>
      <c r="AF69" s="1">
        <v>7982.61</v>
      </c>
      <c r="AG69" s="1">
        <v>-6264.71</v>
      </c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2"/>
    </row>
    <row r="70" spans="1:47" ht="15.75" thickBot="1" x14ac:dyDescent="0.3">
      <c r="A70" s="35" t="s">
        <v>15</v>
      </c>
      <c r="B70" s="36"/>
      <c r="C70" s="36"/>
      <c r="D70" s="36"/>
      <c r="E70" s="36"/>
      <c r="F70" s="36"/>
      <c r="G70" s="36"/>
      <c r="H70" s="36"/>
      <c r="I70" s="36"/>
      <c r="J70" s="36"/>
      <c r="K70" s="37">
        <f>SUM(B58:B69)</f>
        <v>1399.75</v>
      </c>
      <c r="L70" s="38">
        <f>SUM(C58:C69)</f>
        <v>5238.8200000000006</v>
      </c>
      <c r="X70" s="1" t="s">
        <v>74</v>
      </c>
      <c r="Y70" s="1">
        <v>9.65</v>
      </c>
      <c r="Z70" s="1">
        <v>84.04</v>
      </c>
      <c r="AA70" s="1">
        <v>84.04</v>
      </c>
      <c r="AB70" s="1">
        <v>4.53</v>
      </c>
      <c r="AC70" s="1">
        <v>11.42</v>
      </c>
      <c r="AD70" s="1">
        <v>1801.95</v>
      </c>
      <c r="AE70" s="1">
        <v>1801.95</v>
      </c>
      <c r="AF70" s="1">
        <v>7994.03</v>
      </c>
      <c r="AG70" s="1">
        <v>-6192.09</v>
      </c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2"/>
    </row>
    <row r="71" spans="1:47" x14ac:dyDescent="0.25">
      <c r="A71" s="43" t="s">
        <v>16</v>
      </c>
      <c r="B71" s="44"/>
      <c r="C71" s="44"/>
      <c r="D71" s="44"/>
      <c r="E71" s="44"/>
      <c r="F71" s="44"/>
      <c r="G71" s="44"/>
      <c r="H71" s="44"/>
      <c r="I71" s="44"/>
      <c r="J71" s="44"/>
      <c r="K71" s="45"/>
      <c r="L71" s="46"/>
      <c r="X71" s="1" t="s">
        <v>75</v>
      </c>
      <c r="Y71" s="1">
        <v>1.79</v>
      </c>
      <c r="Z71" s="1">
        <v>21.67</v>
      </c>
      <c r="AA71" s="1">
        <v>21.67</v>
      </c>
      <c r="AB71" s="1">
        <v>36.69</v>
      </c>
      <c r="AC71" s="1">
        <v>78.55</v>
      </c>
      <c r="AD71" s="1">
        <v>1823.62</v>
      </c>
      <c r="AE71" s="1">
        <v>1823.62</v>
      </c>
      <c r="AF71" s="1">
        <v>8072.58</v>
      </c>
      <c r="AG71" s="1">
        <v>-6248.97</v>
      </c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2"/>
    </row>
    <row r="72" spans="1:47" x14ac:dyDescent="0.25">
      <c r="A72" s="54" t="s">
        <v>176</v>
      </c>
      <c r="B72" s="53">
        <v>89.46</v>
      </c>
      <c r="C72" s="53">
        <v>166.14</v>
      </c>
      <c r="D72" s="53">
        <v>166.14</v>
      </c>
      <c r="E72" s="53">
        <v>0</v>
      </c>
      <c r="F72" s="53">
        <v>83.49</v>
      </c>
      <c r="G72" s="53">
        <v>12963.91</v>
      </c>
      <c r="H72" s="53">
        <v>12963.91</v>
      </c>
      <c r="I72" s="53">
        <v>32630.62</v>
      </c>
      <c r="J72" s="53">
        <v>-19666.71</v>
      </c>
      <c r="K72" s="41"/>
      <c r="L72" s="47"/>
      <c r="X72" s="1" t="s">
        <v>76</v>
      </c>
      <c r="Y72" s="1">
        <v>0</v>
      </c>
      <c r="Z72" s="1">
        <v>3.42</v>
      </c>
      <c r="AA72" s="1">
        <v>3.42</v>
      </c>
      <c r="AB72" s="1">
        <v>155.41</v>
      </c>
      <c r="AC72" s="1">
        <v>376.54</v>
      </c>
      <c r="AD72" s="1">
        <v>1827.03</v>
      </c>
      <c r="AE72" s="1">
        <v>1827.03</v>
      </c>
      <c r="AF72" s="1">
        <v>8449.1200000000008</v>
      </c>
      <c r="AG72" s="1">
        <v>-6622.09</v>
      </c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2"/>
    </row>
    <row r="73" spans="1:47" x14ac:dyDescent="0.25">
      <c r="A73" s="54" t="s">
        <v>177</v>
      </c>
      <c r="B73" s="53">
        <v>112.78</v>
      </c>
      <c r="C73" s="53">
        <v>375.69</v>
      </c>
      <c r="D73" s="53">
        <v>375.69</v>
      </c>
      <c r="E73" s="53">
        <v>0</v>
      </c>
      <c r="F73" s="53">
        <v>0</v>
      </c>
      <c r="G73" s="53">
        <v>13339.6</v>
      </c>
      <c r="H73" s="53">
        <v>13339.6</v>
      </c>
      <c r="I73" s="53">
        <v>32630.62</v>
      </c>
      <c r="J73" s="53">
        <v>-19291.009999999998</v>
      </c>
      <c r="K73" s="41"/>
      <c r="L73" s="47"/>
      <c r="X73" s="1" t="s">
        <v>77</v>
      </c>
      <c r="Y73" s="1">
        <v>0</v>
      </c>
      <c r="Z73" s="1">
        <v>0</v>
      </c>
      <c r="AA73" s="1">
        <v>0</v>
      </c>
      <c r="AB73" s="1">
        <v>244.25</v>
      </c>
      <c r="AC73" s="1">
        <v>811.24</v>
      </c>
      <c r="AD73" s="1">
        <v>1827.03</v>
      </c>
      <c r="AE73" s="1">
        <v>1827.03</v>
      </c>
      <c r="AF73" s="1">
        <v>9260.36</v>
      </c>
      <c r="AG73" s="1">
        <v>-7433.32</v>
      </c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2"/>
    </row>
    <row r="74" spans="1:47" x14ac:dyDescent="0.25">
      <c r="A74" s="54" t="s">
        <v>178</v>
      </c>
      <c r="B74" s="53">
        <v>96.75</v>
      </c>
      <c r="C74" s="53">
        <v>388.01</v>
      </c>
      <c r="D74" s="53">
        <v>388.01</v>
      </c>
      <c r="E74" s="53">
        <v>0</v>
      </c>
      <c r="F74" s="53">
        <v>0</v>
      </c>
      <c r="G74" s="53">
        <v>13727.62</v>
      </c>
      <c r="H74" s="53">
        <v>13727.62</v>
      </c>
      <c r="I74" s="53">
        <v>32630.62</v>
      </c>
      <c r="J74" s="53">
        <v>-18903</v>
      </c>
      <c r="K74" s="41"/>
      <c r="L74" s="47"/>
      <c r="X74" s="1" t="s">
        <v>78</v>
      </c>
      <c r="Y74" s="1">
        <v>0</v>
      </c>
      <c r="Z74" s="1">
        <v>0</v>
      </c>
      <c r="AA74" s="1">
        <v>0</v>
      </c>
      <c r="AB74" s="1">
        <v>91.09</v>
      </c>
      <c r="AC74" s="1">
        <v>721.93</v>
      </c>
      <c r="AD74" s="1">
        <v>1827.03</v>
      </c>
      <c r="AE74" s="1">
        <v>1827.03</v>
      </c>
      <c r="AF74" s="1">
        <v>9982.2900000000009</v>
      </c>
      <c r="AG74" s="1">
        <v>-8155.26</v>
      </c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2"/>
    </row>
    <row r="75" spans="1:47" x14ac:dyDescent="0.25">
      <c r="A75" s="54" t="s">
        <v>179</v>
      </c>
      <c r="B75" s="53">
        <v>94.19</v>
      </c>
      <c r="C75" s="53">
        <v>353.67</v>
      </c>
      <c r="D75" s="53">
        <v>353.67</v>
      </c>
      <c r="E75" s="53">
        <v>0</v>
      </c>
      <c r="F75" s="53">
        <v>0</v>
      </c>
      <c r="G75" s="53">
        <v>14081.29</v>
      </c>
      <c r="H75" s="53">
        <v>14081.29</v>
      </c>
      <c r="I75" s="53">
        <v>32630.62</v>
      </c>
      <c r="J75" s="53">
        <v>-18549.330000000002</v>
      </c>
      <c r="K75" s="41"/>
      <c r="L75" s="47"/>
      <c r="X75" s="1" t="s">
        <v>79</v>
      </c>
      <c r="Y75" s="1">
        <v>0</v>
      </c>
      <c r="Z75" s="1">
        <v>0.01</v>
      </c>
      <c r="AA75" s="1">
        <v>0.01</v>
      </c>
      <c r="AB75" s="1">
        <v>51.27</v>
      </c>
      <c r="AC75" s="1">
        <v>321.36</v>
      </c>
      <c r="AD75" s="1">
        <v>1827.04</v>
      </c>
      <c r="AE75" s="1">
        <v>1827.04</v>
      </c>
      <c r="AF75" s="1">
        <v>10303.65</v>
      </c>
      <c r="AG75" s="1">
        <v>-8476.61</v>
      </c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2"/>
    </row>
    <row r="76" spans="1:47" x14ac:dyDescent="0.25">
      <c r="A76" s="54" t="s">
        <v>180</v>
      </c>
      <c r="B76" s="53">
        <v>67.22</v>
      </c>
      <c r="C76" s="53">
        <v>299.16000000000003</v>
      </c>
      <c r="D76" s="53">
        <v>299.16000000000003</v>
      </c>
      <c r="E76" s="53">
        <v>0</v>
      </c>
      <c r="F76" s="53">
        <v>0</v>
      </c>
      <c r="G76" s="53">
        <v>14380.45</v>
      </c>
      <c r="H76" s="53">
        <v>14380.45</v>
      </c>
      <c r="I76" s="53">
        <v>32630.62</v>
      </c>
      <c r="J76" s="53">
        <v>-18250.169999999998</v>
      </c>
      <c r="K76" s="41"/>
      <c r="L76" s="47"/>
      <c r="X76" s="1" t="s">
        <v>80</v>
      </c>
      <c r="Y76" s="1">
        <v>0</v>
      </c>
      <c r="Z76" s="1">
        <v>0.01</v>
      </c>
      <c r="AA76" s="1">
        <v>0.01</v>
      </c>
      <c r="AB76" s="1">
        <v>141.13999999999999</v>
      </c>
      <c r="AC76" s="1">
        <v>388.23</v>
      </c>
      <c r="AD76" s="1">
        <v>1827.05</v>
      </c>
      <c r="AE76" s="1">
        <v>1827.05</v>
      </c>
      <c r="AF76" s="1">
        <v>10691.88</v>
      </c>
      <c r="AG76" s="1">
        <v>-8864.83</v>
      </c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2"/>
    </row>
    <row r="77" spans="1:47" x14ac:dyDescent="0.25">
      <c r="A77" s="54" t="s">
        <v>181</v>
      </c>
      <c r="B77" s="53">
        <v>67.290000000000006</v>
      </c>
      <c r="C77" s="53">
        <v>249.62</v>
      </c>
      <c r="D77" s="53">
        <v>249.62</v>
      </c>
      <c r="E77" s="53">
        <v>0</v>
      </c>
      <c r="F77" s="53">
        <v>0</v>
      </c>
      <c r="G77" s="53">
        <v>14630.07</v>
      </c>
      <c r="H77" s="53">
        <v>14630.07</v>
      </c>
      <c r="I77" s="53">
        <v>32630.62</v>
      </c>
      <c r="J77" s="53">
        <v>-18000.55</v>
      </c>
      <c r="K77" s="41"/>
      <c r="L77" s="47"/>
      <c r="X77" s="1" t="s">
        <v>81</v>
      </c>
      <c r="Y77" s="1">
        <v>0</v>
      </c>
      <c r="Z77" s="1">
        <v>0</v>
      </c>
      <c r="AA77" s="1">
        <v>0</v>
      </c>
      <c r="AB77" s="1">
        <v>107.24</v>
      </c>
      <c r="AC77" s="1">
        <v>464.06</v>
      </c>
      <c r="AD77" s="1">
        <v>1827.05</v>
      </c>
      <c r="AE77" s="1">
        <v>1827.05</v>
      </c>
      <c r="AF77" s="1">
        <v>11155.94</v>
      </c>
      <c r="AG77" s="1">
        <v>-9328.89</v>
      </c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2"/>
    </row>
    <row r="78" spans="1:47" x14ac:dyDescent="0.25">
      <c r="A78" s="54" t="s">
        <v>182</v>
      </c>
      <c r="B78" s="53">
        <v>73.790000000000006</v>
      </c>
      <c r="C78" s="53">
        <v>265.33</v>
      </c>
      <c r="D78" s="53">
        <v>265.33</v>
      </c>
      <c r="E78" s="53">
        <v>1.87</v>
      </c>
      <c r="F78" s="53">
        <v>3.57</v>
      </c>
      <c r="G78" s="53">
        <v>14895.4</v>
      </c>
      <c r="H78" s="53">
        <v>14895.4</v>
      </c>
      <c r="I78" s="53">
        <v>32634.18</v>
      </c>
      <c r="J78" s="53">
        <v>-17738.79</v>
      </c>
      <c r="K78" s="41"/>
      <c r="L78" s="47"/>
      <c r="X78" s="1" t="s">
        <v>82</v>
      </c>
      <c r="Y78" s="1">
        <v>0</v>
      </c>
      <c r="Z78" s="1">
        <v>0</v>
      </c>
      <c r="AA78" s="1">
        <v>0</v>
      </c>
      <c r="AB78" s="1">
        <v>234.94</v>
      </c>
      <c r="AC78" s="1">
        <v>704.36</v>
      </c>
      <c r="AD78" s="1">
        <v>1827.05</v>
      </c>
      <c r="AE78" s="1">
        <v>1827.05</v>
      </c>
      <c r="AF78" s="1">
        <v>11860.29</v>
      </c>
      <c r="AG78" s="1">
        <v>-10033.25</v>
      </c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2"/>
    </row>
    <row r="79" spans="1:47" ht="31.5" x14ac:dyDescent="0.25">
      <c r="A79" s="54" t="s">
        <v>183</v>
      </c>
      <c r="B79" s="53">
        <v>16.86</v>
      </c>
      <c r="C79" s="53">
        <v>100.87</v>
      </c>
      <c r="D79" s="53">
        <v>100.87</v>
      </c>
      <c r="E79" s="53">
        <v>28.04</v>
      </c>
      <c r="F79" s="53">
        <v>33.28</v>
      </c>
      <c r="G79" s="53">
        <v>14996.26</v>
      </c>
      <c r="H79" s="53">
        <v>14996.26</v>
      </c>
      <c r="I79" s="53">
        <v>32667.46</v>
      </c>
      <c r="J79" s="53">
        <v>-17671.2</v>
      </c>
      <c r="K79" s="52" t="s">
        <v>1</v>
      </c>
      <c r="L79" s="42" t="s">
        <v>2</v>
      </c>
      <c r="X79" s="1" t="s">
        <v>83</v>
      </c>
      <c r="Y79" s="1">
        <v>0</v>
      </c>
      <c r="Z79" s="1">
        <v>0</v>
      </c>
      <c r="AA79" s="1">
        <v>0</v>
      </c>
      <c r="AB79" s="1">
        <v>346.86</v>
      </c>
      <c r="AC79" s="1">
        <v>1287.1300000000001</v>
      </c>
      <c r="AD79" s="1">
        <v>1827.05</v>
      </c>
      <c r="AE79" s="1">
        <v>1827.05</v>
      </c>
      <c r="AF79" s="1">
        <v>13147.42</v>
      </c>
      <c r="AG79" s="1">
        <v>-11320.37</v>
      </c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2"/>
    </row>
    <row r="80" spans="1:47" ht="15.75" thickBot="1" x14ac:dyDescent="0.3">
      <c r="A80" s="48" t="s">
        <v>16</v>
      </c>
      <c r="B80" s="49"/>
      <c r="C80" s="49"/>
      <c r="D80" s="49"/>
      <c r="E80" s="49"/>
      <c r="F80" s="49"/>
      <c r="G80" s="49"/>
      <c r="H80" s="49"/>
      <c r="I80" s="49"/>
      <c r="J80" s="49"/>
      <c r="K80" s="50">
        <f>SUM(B72:B79)</f>
        <v>618.33999999999992</v>
      </c>
      <c r="L80" s="51">
        <f>SUM(C72:C79)</f>
        <v>2198.4899999999998</v>
      </c>
      <c r="X80" s="1" t="s">
        <v>84</v>
      </c>
      <c r="Y80" s="1">
        <v>9.39</v>
      </c>
      <c r="Z80" s="1">
        <v>21.19</v>
      </c>
      <c r="AA80" s="1">
        <v>21.19</v>
      </c>
      <c r="AB80" s="1">
        <v>46.77</v>
      </c>
      <c r="AC80" s="1">
        <v>888.44</v>
      </c>
      <c r="AD80" s="1">
        <v>1848.24</v>
      </c>
      <c r="AE80" s="1">
        <v>1848.24</v>
      </c>
      <c r="AF80" s="1">
        <v>14035.86</v>
      </c>
      <c r="AG80" s="1">
        <v>-12187.62</v>
      </c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2"/>
    </row>
    <row r="81" spans="1:47" x14ac:dyDescent="0.25">
      <c r="A81" s="11" t="s">
        <v>184</v>
      </c>
      <c r="B81" s="11">
        <v>0</v>
      </c>
      <c r="C81" s="11">
        <v>22.49</v>
      </c>
      <c r="D81" s="11">
        <v>22.49</v>
      </c>
      <c r="E81" s="11">
        <v>66.959999999999994</v>
      </c>
      <c r="F81" s="11">
        <v>135.05000000000001</v>
      </c>
      <c r="G81" s="11">
        <v>15018.75</v>
      </c>
      <c r="H81" s="11">
        <v>15018.75</v>
      </c>
      <c r="I81" s="11">
        <v>32802.51</v>
      </c>
      <c r="J81" s="11">
        <v>-17783.759999999998</v>
      </c>
      <c r="K81" s="2"/>
      <c r="L81" s="2"/>
      <c r="X81" s="1" t="s">
        <v>85</v>
      </c>
      <c r="Y81" s="1">
        <v>0</v>
      </c>
      <c r="Z81" s="1">
        <v>21.59</v>
      </c>
      <c r="AA81" s="1">
        <v>21.59</v>
      </c>
      <c r="AB81" s="1">
        <v>69.87</v>
      </c>
      <c r="AC81" s="1">
        <v>252.46</v>
      </c>
      <c r="AD81" s="1">
        <v>1869.83</v>
      </c>
      <c r="AE81" s="1">
        <v>1869.83</v>
      </c>
      <c r="AF81" s="1">
        <v>14288.32</v>
      </c>
      <c r="AG81" s="1">
        <v>-12418.49</v>
      </c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2"/>
    </row>
    <row r="82" spans="1:47" ht="15.75" thickBot="1" x14ac:dyDescent="0.3">
      <c r="A82" s="10" t="s">
        <v>185</v>
      </c>
      <c r="B82" s="10">
        <v>0</v>
      </c>
      <c r="C82" s="10">
        <v>0</v>
      </c>
      <c r="D82" s="10">
        <v>0</v>
      </c>
      <c r="E82" s="10">
        <v>91.74</v>
      </c>
      <c r="F82" s="10">
        <v>161.18</v>
      </c>
      <c r="G82" s="10">
        <v>15018.75</v>
      </c>
      <c r="H82" s="10">
        <v>15018.75</v>
      </c>
      <c r="I82" s="10">
        <v>32963.69</v>
      </c>
      <c r="J82" s="10">
        <v>-17944.939999999999</v>
      </c>
      <c r="K82" s="2"/>
      <c r="L82" s="2"/>
      <c r="X82" s="1" t="s">
        <v>86</v>
      </c>
      <c r="Y82" s="1">
        <v>0</v>
      </c>
      <c r="Z82" s="1">
        <v>0</v>
      </c>
      <c r="AA82" s="1">
        <v>0</v>
      </c>
      <c r="AB82" s="1">
        <v>91.31</v>
      </c>
      <c r="AC82" s="1">
        <v>314.36</v>
      </c>
      <c r="AD82" s="1">
        <v>1869.83</v>
      </c>
      <c r="AE82" s="1">
        <v>1869.83</v>
      </c>
      <c r="AF82" s="1">
        <v>14602.68</v>
      </c>
      <c r="AG82" s="1">
        <v>-12732.85</v>
      </c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2"/>
    </row>
    <row r="83" spans="1:47" x14ac:dyDescent="0.25">
      <c r="A83" s="57" t="s">
        <v>17</v>
      </c>
      <c r="B83" s="59"/>
      <c r="C83" s="59"/>
      <c r="D83" s="59"/>
      <c r="E83" s="59"/>
      <c r="F83" s="59"/>
      <c r="G83" s="59"/>
      <c r="H83" s="59"/>
      <c r="I83" s="59"/>
      <c r="J83" s="59"/>
      <c r="K83" s="60"/>
      <c r="L83" s="61"/>
      <c r="X83" s="1" t="s">
        <v>87</v>
      </c>
      <c r="Y83" s="1">
        <v>0</v>
      </c>
      <c r="Z83" s="1">
        <v>0</v>
      </c>
      <c r="AA83" s="1">
        <v>0</v>
      </c>
      <c r="AB83" s="1">
        <v>86.24</v>
      </c>
      <c r="AC83" s="1">
        <v>329.47</v>
      </c>
      <c r="AD83" s="1">
        <v>1869.83</v>
      </c>
      <c r="AE83" s="1">
        <v>1869.83</v>
      </c>
      <c r="AF83" s="1">
        <v>14932.14</v>
      </c>
      <c r="AG83" s="1">
        <v>-13062.31</v>
      </c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2"/>
    </row>
    <row r="84" spans="1:47" x14ac:dyDescent="0.25">
      <c r="A84" s="62" t="s">
        <v>186</v>
      </c>
      <c r="B84" s="63">
        <v>1.24</v>
      </c>
      <c r="C84" s="63">
        <v>2.34</v>
      </c>
      <c r="D84" s="63">
        <v>2.34</v>
      </c>
      <c r="E84" s="63">
        <v>0.6</v>
      </c>
      <c r="F84" s="63">
        <v>174.45</v>
      </c>
      <c r="G84" s="63">
        <v>15021.09</v>
      </c>
      <c r="H84" s="63">
        <v>15021.09</v>
      </c>
      <c r="I84" s="63">
        <v>33138.14</v>
      </c>
      <c r="J84" s="63">
        <v>-18117.05</v>
      </c>
      <c r="K84" s="64"/>
      <c r="L84" s="65"/>
      <c r="X84" s="1" t="s">
        <v>88</v>
      </c>
      <c r="Y84" s="1">
        <v>0.97</v>
      </c>
      <c r="Z84" s="1">
        <v>1.96</v>
      </c>
      <c r="AA84" s="1">
        <v>1.96</v>
      </c>
      <c r="AB84" s="1">
        <v>34.78</v>
      </c>
      <c r="AC84" s="1">
        <v>233.16</v>
      </c>
      <c r="AD84" s="1">
        <v>1871.79</v>
      </c>
      <c r="AE84" s="1">
        <v>1871.79</v>
      </c>
      <c r="AF84" s="1">
        <v>15165.31</v>
      </c>
      <c r="AG84" s="1">
        <v>-13293.52</v>
      </c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2"/>
    </row>
    <row r="85" spans="1:47" x14ac:dyDescent="0.25">
      <c r="A85" s="62" t="s">
        <v>187</v>
      </c>
      <c r="B85" s="63">
        <v>109.8</v>
      </c>
      <c r="C85" s="63">
        <v>215.95</v>
      </c>
      <c r="D85" s="63">
        <v>215.95</v>
      </c>
      <c r="E85" s="63">
        <v>0</v>
      </c>
      <c r="F85" s="63">
        <v>1.17</v>
      </c>
      <c r="G85" s="63">
        <v>15237.04</v>
      </c>
      <c r="H85" s="63">
        <v>15237.04</v>
      </c>
      <c r="I85" s="63">
        <v>33139.31</v>
      </c>
      <c r="J85" s="63">
        <v>-17902.259999999998</v>
      </c>
      <c r="K85" s="64"/>
      <c r="L85" s="65"/>
      <c r="X85" s="1" t="s">
        <v>89</v>
      </c>
      <c r="Y85" s="1">
        <v>1.61</v>
      </c>
      <c r="Z85" s="1">
        <v>5.79</v>
      </c>
      <c r="AA85" s="1">
        <v>5.79</v>
      </c>
      <c r="AB85" s="1">
        <v>31.63</v>
      </c>
      <c r="AC85" s="1">
        <v>140.62</v>
      </c>
      <c r="AD85" s="1">
        <v>1877.59</v>
      </c>
      <c r="AE85" s="1">
        <v>1877.59</v>
      </c>
      <c r="AF85" s="1">
        <v>15305.93</v>
      </c>
      <c r="AG85" s="1">
        <v>-13428.34</v>
      </c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2"/>
    </row>
    <row r="86" spans="1:47" x14ac:dyDescent="0.25">
      <c r="A86" s="62" t="s">
        <v>188</v>
      </c>
      <c r="B86" s="63">
        <v>82.27</v>
      </c>
      <c r="C86" s="63">
        <v>356.49</v>
      </c>
      <c r="D86" s="63">
        <v>356.49</v>
      </c>
      <c r="E86" s="63">
        <v>0</v>
      </c>
      <c r="F86" s="63">
        <v>0</v>
      </c>
      <c r="G86" s="63">
        <v>15593.54</v>
      </c>
      <c r="H86" s="63">
        <v>15593.54</v>
      </c>
      <c r="I86" s="63">
        <v>33139.31</v>
      </c>
      <c r="J86" s="63">
        <v>-17545.77</v>
      </c>
      <c r="K86" s="64"/>
      <c r="L86" s="65"/>
      <c r="X86" s="1" t="s">
        <v>90</v>
      </c>
      <c r="Y86" s="1">
        <v>3.01</v>
      </c>
      <c r="Z86" s="1">
        <v>8.9700000000000006</v>
      </c>
      <c r="AA86" s="1">
        <v>8.9700000000000006</v>
      </c>
      <c r="AB86" s="1">
        <v>48.09</v>
      </c>
      <c r="AC86" s="1">
        <v>163.06</v>
      </c>
      <c r="AD86" s="1">
        <v>1886.56</v>
      </c>
      <c r="AE86" s="1">
        <v>1886.56</v>
      </c>
      <c r="AF86" s="1">
        <v>15468.99</v>
      </c>
      <c r="AG86" s="1">
        <v>-13582.43</v>
      </c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2"/>
    </row>
    <row r="87" spans="1:47" x14ac:dyDescent="0.25">
      <c r="A87" s="62" t="s">
        <v>189</v>
      </c>
      <c r="B87" s="63">
        <v>33.17</v>
      </c>
      <c r="C87" s="63">
        <v>213.71</v>
      </c>
      <c r="D87" s="63">
        <v>213.71</v>
      </c>
      <c r="E87" s="63">
        <v>0</v>
      </c>
      <c r="F87" s="63">
        <v>0</v>
      </c>
      <c r="G87" s="63">
        <v>15807.24</v>
      </c>
      <c r="H87" s="63">
        <v>15807.24</v>
      </c>
      <c r="I87" s="63">
        <v>33139.31</v>
      </c>
      <c r="J87" s="63">
        <v>-17332.07</v>
      </c>
      <c r="K87" s="64"/>
      <c r="L87" s="65"/>
      <c r="X87" s="1" t="s">
        <v>91</v>
      </c>
      <c r="Y87" s="1">
        <v>0.63</v>
      </c>
      <c r="Z87" s="1">
        <v>6.47</v>
      </c>
      <c r="AA87" s="1">
        <v>6.47</v>
      </c>
      <c r="AB87" s="1">
        <v>62.88</v>
      </c>
      <c r="AC87" s="1">
        <v>218.01</v>
      </c>
      <c r="AD87" s="1">
        <v>1893.03</v>
      </c>
      <c r="AE87" s="1">
        <v>1893.03</v>
      </c>
      <c r="AF87" s="1">
        <v>15686.99</v>
      </c>
      <c r="AG87" s="1">
        <v>-13793.96</v>
      </c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2"/>
    </row>
    <row r="88" spans="1:47" x14ac:dyDescent="0.25">
      <c r="A88" s="62" t="s">
        <v>190</v>
      </c>
      <c r="B88" s="63">
        <v>49.04</v>
      </c>
      <c r="C88" s="63">
        <v>152.69</v>
      </c>
      <c r="D88" s="63">
        <v>152.69</v>
      </c>
      <c r="E88" s="63">
        <v>0</v>
      </c>
      <c r="F88" s="63">
        <v>0</v>
      </c>
      <c r="G88" s="63">
        <v>15959.93</v>
      </c>
      <c r="H88" s="63">
        <v>15959.93</v>
      </c>
      <c r="I88" s="63">
        <v>33139.31</v>
      </c>
      <c r="J88" s="63">
        <v>-17179.38</v>
      </c>
      <c r="K88" s="64"/>
      <c r="L88" s="65"/>
      <c r="X88" s="1" t="s">
        <v>92</v>
      </c>
      <c r="Y88" s="1">
        <v>0</v>
      </c>
      <c r="Z88" s="1">
        <v>1.06</v>
      </c>
      <c r="AA88" s="1">
        <v>1.06</v>
      </c>
      <c r="AB88" s="1">
        <v>68.319999999999993</v>
      </c>
      <c r="AC88" s="1">
        <v>240.64</v>
      </c>
      <c r="AD88" s="1">
        <v>1894.1</v>
      </c>
      <c r="AE88" s="1">
        <v>1894.1</v>
      </c>
      <c r="AF88" s="1">
        <v>15927.63</v>
      </c>
      <c r="AG88" s="1">
        <v>-14033.54</v>
      </c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2"/>
    </row>
    <row r="89" spans="1:47" ht="15.75" thickBot="1" x14ac:dyDescent="0.3">
      <c r="A89" s="62" t="s">
        <v>191</v>
      </c>
      <c r="B89" s="63">
        <v>71.599999999999994</v>
      </c>
      <c r="C89" s="63">
        <v>223.78</v>
      </c>
      <c r="D89" s="63">
        <v>223.78</v>
      </c>
      <c r="E89" s="63">
        <v>0</v>
      </c>
      <c r="F89" s="63">
        <v>0</v>
      </c>
      <c r="G89" s="63">
        <v>16183.71</v>
      </c>
      <c r="H89" s="63">
        <v>16183.71</v>
      </c>
      <c r="I89" s="63">
        <v>33139.31</v>
      </c>
      <c r="J89" s="63">
        <v>-16955.599999999999</v>
      </c>
      <c r="K89" s="64"/>
      <c r="L89" s="65"/>
      <c r="X89" s="10" t="s">
        <v>93</v>
      </c>
      <c r="Y89" s="10">
        <v>0</v>
      </c>
      <c r="Z89" s="10">
        <v>0</v>
      </c>
      <c r="AA89" s="10">
        <v>0</v>
      </c>
      <c r="AB89" s="10">
        <v>110.86</v>
      </c>
      <c r="AC89" s="10">
        <v>337.82</v>
      </c>
      <c r="AD89" s="10">
        <v>1894.1</v>
      </c>
      <c r="AE89" s="10">
        <v>1894.1</v>
      </c>
      <c r="AF89" s="10">
        <v>16265.45</v>
      </c>
      <c r="AG89" s="10">
        <v>-14371.36</v>
      </c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2"/>
    </row>
    <row r="90" spans="1:47" x14ac:dyDescent="0.25">
      <c r="A90" s="62" t="s">
        <v>192</v>
      </c>
      <c r="B90" s="63">
        <v>95.13</v>
      </c>
      <c r="C90" s="63">
        <v>308.52999999999997</v>
      </c>
      <c r="D90" s="63">
        <v>308.52999999999997</v>
      </c>
      <c r="E90" s="63">
        <v>0</v>
      </c>
      <c r="F90" s="63">
        <v>0</v>
      </c>
      <c r="G90" s="63">
        <v>16492.25</v>
      </c>
      <c r="H90" s="63">
        <v>16492.25</v>
      </c>
      <c r="I90" s="63">
        <v>33139.31</v>
      </c>
      <c r="J90" s="63">
        <v>-16647.060000000001</v>
      </c>
      <c r="K90" s="64"/>
      <c r="L90" s="65"/>
      <c r="X90" s="142" t="s">
        <v>14</v>
      </c>
      <c r="Y90" s="145"/>
      <c r="Z90" s="145"/>
      <c r="AA90" s="145"/>
      <c r="AB90" s="145"/>
      <c r="AC90" s="145"/>
      <c r="AD90" s="145"/>
      <c r="AE90" s="145"/>
      <c r="AF90" s="145"/>
      <c r="AG90" s="145"/>
      <c r="AH90" s="146"/>
      <c r="AI90" s="147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2"/>
    </row>
    <row r="91" spans="1:47" x14ac:dyDescent="0.25">
      <c r="A91" s="62" t="s">
        <v>193</v>
      </c>
      <c r="B91" s="63">
        <v>127.91</v>
      </c>
      <c r="C91" s="63">
        <v>412.98</v>
      </c>
      <c r="D91" s="63">
        <v>412.98</v>
      </c>
      <c r="E91" s="63">
        <v>0</v>
      </c>
      <c r="F91" s="63">
        <v>0</v>
      </c>
      <c r="G91" s="63">
        <v>16905.22</v>
      </c>
      <c r="H91" s="63">
        <v>16905.22</v>
      </c>
      <c r="I91" s="63">
        <v>33139.31</v>
      </c>
      <c r="J91" s="63">
        <v>-16234.08</v>
      </c>
      <c r="K91" s="64"/>
      <c r="L91" s="65"/>
      <c r="X91" s="148" t="s">
        <v>94</v>
      </c>
      <c r="Y91" s="143">
        <v>0</v>
      </c>
      <c r="Z91" s="143">
        <v>0</v>
      </c>
      <c r="AA91" s="143">
        <v>0</v>
      </c>
      <c r="AB91" s="143">
        <v>179.14</v>
      </c>
      <c r="AC91" s="143">
        <v>554.37</v>
      </c>
      <c r="AD91" s="143">
        <v>1894.1</v>
      </c>
      <c r="AE91" s="143">
        <v>1894.1</v>
      </c>
      <c r="AF91" s="143">
        <v>16819.82</v>
      </c>
      <c r="AG91" s="143">
        <v>-14925.72</v>
      </c>
      <c r="AH91" s="144"/>
      <c r="AI91" s="149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2"/>
    </row>
    <row r="92" spans="1:47" x14ac:dyDescent="0.25">
      <c r="A92" s="62" t="s">
        <v>194</v>
      </c>
      <c r="B92" s="63">
        <v>125.31</v>
      </c>
      <c r="C92" s="63">
        <v>470.15</v>
      </c>
      <c r="D92" s="63">
        <v>470.15</v>
      </c>
      <c r="E92" s="63">
        <v>0</v>
      </c>
      <c r="F92" s="63">
        <v>0</v>
      </c>
      <c r="G92" s="63">
        <v>17375.37</v>
      </c>
      <c r="H92" s="63">
        <v>17375.37</v>
      </c>
      <c r="I92" s="63">
        <v>33139.31</v>
      </c>
      <c r="J92" s="63">
        <v>-15763.94</v>
      </c>
      <c r="K92" s="64"/>
      <c r="L92" s="65"/>
      <c r="X92" s="148" t="s">
        <v>95</v>
      </c>
      <c r="Y92" s="143">
        <v>0</v>
      </c>
      <c r="Z92" s="143">
        <v>0</v>
      </c>
      <c r="AA92" s="143">
        <v>0</v>
      </c>
      <c r="AB92" s="143">
        <v>126.09</v>
      </c>
      <c r="AC92" s="143">
        <v>582.49</v>
      </c>
      <c r="AD92" s="143">
        <v>1894.1</v>
      </c>
      <c r="AE92" s="143">
        <v>1894.1</v>
      </c>
      <c r="AF92" s="143">
        <v>17402.310000000001</v>
      </c>
      <c r="AG92" s="143">
        <v>-15508.22</v>
      </c>
      <c r="AH92" s="144"/>
      <c r="AI92" s="149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2"/>
    </row>
    <row r="93" spans="1:47" x14ac:dyDescent="0.25">
      <c r="A93" s="62" t="s">
        <v>195</v>
      </c>
      <c r="B93" s="63">
        <v>100.55</v>
      </c>
      <c r="C93" s="63">
        <v>418.19</v>
      </c>
      <c r="D93" s="63">
        <v>418.19</v>
      </c>
      <c r="E93" s="63">
        <v>0</v>
      </c>
      <c r="F93" s="63">
        <v>0</v>
      </c>
      <c r="G93" s="63">
        <v>17793.560000000001</v>
      </c>
      <c r="H93" s="63">
        <v>17793.560000000001</v>
      </c>
      <c r="I93" s="63">
        <v>33139.31</v>
      </c>
      <c r="J93" s="63">
        <v>-15345.74</v>
      </c>
      <c r="K93" s="64"/>
      <c r="L93" s="65"/>
      <c r="X93" s="148" t="s">
        <v>96</v>
      </c>
      <c r="Y93" s="143">
        <v>0</v>
      </c>
      <c r="Z93" s="143">
        <v>0</v>
      </c>
      <c r="AA93" s="143">
        <v>0</v>
      </c>
      <c r="AB93" s="143">
        <v>58.07</v>
      </c>
      <c r="AC93" s="143">
        <v>350.84</v>
      </c>
      <c r="AD93" s="143">
        <v>1894.1</v>
      </c>
      <c r="AE93" s="143">
        <v>1894.1</v>
      </c>
      <c r="AF93" s="143">
        <v>17753.150000000001</v>
      </c>
      <c r="AG93" s="143">
        <v>-15859.06</v>
      </c>
      <c r="AH93" s="144"/>
      <c r="AI93" s="149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2"/>
    </row>
    <row r="94" spans="1:47" x14ac:dyDescent="0.25">
      <c r="A94" s="62" t="s">
        <v>196</v>
      </c>
      <c r="B94" s="63">
        <v>107.35</v>
      </c>
      <c r="C94" s="63">
        <v>374.91</v>
      </c>
      <c r="D94" s="63">
        <v>374.91</v>
      </c>
      <c r="E94" s="63">
        <v>0</v>
      </c>
      <c r="F94" s="63">
        <v>0</v>
      </c>
      <c r="G94" s="63">
        <v>18168.48</v>
      </c>
      <c r="H94" s="63">
        <v>18168.48</v>
      </c>
      <c r="I94" s="63">
        <v>33139.31</v>
      </c>
      <c r="J94" s="63">
        <v>-14970.83</v>
      </c>
      <c r="K94" s="64"/>
      <c r="L94" s="65"/>
      <c r="X94" s="148" t="s">
        <v>97</v>
      </c>
      <c r="Y94" s="143">
        <v>32.4</v>
      </c>
      <c r="Z94" s="143">
        <v>60.45</v>
      </c>
      <c r="AA94" s="143">
        <v>60.45</v>
      </c>
      <c r="AB94" s="143">
        <v>16.670000000000002</v>
      </c>
      <c r="AC94" s="143">
        <v>152.99</v>
      </c>
      <c r="AD94" s="143">
        <v>1954.54</v>
      </c>
      <c r="AE94" s="143">
        <v>1954.54</v>
      </c>
      <c r="AF94" s="143">
        <v>17906.14</v>
      </c>
      <c r="AG94" s="143">
        <v>-15951.6</v>
      </c>
      <c r="AH94" s="144"/>
      <c r="AI94" s="149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2"/>
    </row>
    <row r="95" spans="1:47" x14ac:dyDescent="0.25">
      <c r="A95" s="62" t="s">
        <v>197</v>
      </c>
      <c r="B95" s="63">
        <v>107.56</v>
      </c>
      <c r="C95" s="63">
        <v>398.64</v>
      </c>
      <c r="D95" s="63">
        <v>398.64</v>
      </c>
      <c r="E95" s="63">
        <v>0</v>
      </c>
      <c r="F95" s="63">
        <v>0</v>
      </c>
      <c r="G95" s="63">
        <v>18567.12</v>
      </c>
      <c r="H95" s="63">
        <v>18567.12</v>
      </c>
      <c r="I95" s="63">
        <v>33139.31</v>
      </c>
      <c r="J95" s="63">
        <v>-14572.19</v>
      </c>
      <c r="K95" s="64"/>
      <c r="L95" s="65"/>
      <c r="X95" s="148" t="s">
        <v>98</v>
      </c>
      <c r="Y95" s="143">
        <v>64.209999999999994</v>
      </c>
      <c r="Z95" s="143">
        <v>177.79</v>
      </c>
      <c r="AA95" s="143">
        <v>177.79</v>
      </c>
      <c r="AB95" s="143">
        <v>2.8</v>
      </c>
      <c r="AC95" s="143">
        <v>36.29</v>
      </c>
      <c r="AD95" s="143">
        <v>2132.33</v>
      </c>
      <c r="AE95" s="143">
        <v>2132.33</v>
      </c>
      <c r="AF95" s="143">
        <v>17942.439999999999</v>
      </c>
      <c r="AG95" s="143">
        <v>-15810.11</v>
      </c>
      <c r="AH95" s="144"/>
      <c r="AI95" s="149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2"/>
    </row>
    <row r="96" spans="1:47" x14ac:dyDescent="0.25">
      <c r="A96" s="62" t="s">
        <v>198</v>
      </c>
      <c r="B96" s="63">
        <v>117.9</v>
      </c>
      <c r="C96" s="63">
        <v>415.99</v>
      </c>
      <c r="D96" s="63">
        <v>415.99</v>
      </c>
      <c r="E96" s="63">
        <v>0</v>
      </c>
      <c r="F96" s="63">
        <v>0</v>
      </c>
      <c r="G96" s="63">
        <v>18983.11</v>
      </c>
      <c r="H96" s="63">
        <v>18983.11</v>
      </c>
      <c r="I96" s="63">
        <v>33139.31</v>
      </c>
      <c r="J96" s="63">
        <v>-14156.2</v>
      </c>
      <c r="K96" s="64"/>
      <c r="L96" s="65"/>
      <c r="X96" s="148" t="s">
        <v>99</v>
      </c>
      <c r="Y96" s="143">
        <v>0.98</v>
      </c>
      <c r="Z96" s="143">
        <v>119.19</v>
      </c>
      <c r="AA96" s="143">
        <v>119.19</v>
      </c>
      <c r="AB96" s="143">
        <v>21.73</v>
      </c>
      <c r="AC96" s="143">
        <v>45.84</v>
      </c>
      <c r="AD96" s="143">
        <v>2251.52</v>
      </c>
      <c r="AE96" s="143">
        <v>2251.52</v>
      </c>
      <c r="AF96" s="143">
        <v>17988.28</v>
      </c>
      <c r="AG96" s="143">
        <v>-15736.76</v>
      </c>
      <c r="AH96" s="144"/>
      <c r="AI96" s="149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2"/>
    </row>
    <row r="97" spans="1:47" x14ac:dyDescent="0.25">
      <c r="A97" s="62" t="s">
        <v>199</v>
      </c>
      <c r="B97" s="63">
        <v>85.99</v>
      </c>
      <c r="C97" s="63">
        <v>377.64</v>
      </c>
      <c r="D97" s="63">
        <v>377.64</v>
      </c>
      <c r="E97" s="63">
        <v>0</v>
      </c>
      <c r="F97" s="63">
        <v>0</v>
      </c>
      <c r="G97" s="63">
        <v>19360.740000000002</v>
      </c>
      <c r="H97" s="63">
        <v>19360.740000000002</v>
      </c>
      <c r="I97" s="63">
        <v>33139.31</v>
      </c>
      <c r="J97" s="63">
        <v>-13778.56</v>
      </c>
      <c r="K97" s="64"/>
      <c r="L97" s="65"/>
      <c r="X97" s="148" t="s">
        <v>100</v>
      </c>
      <c r="Y97" s="143">
        <v>0</v>
      </c>
      <c r="Z97" s="143">
        <v>1.01</v>
      </c>
      <c r="AA97" s="143">
        <v>1.01</v>
      </c>
      <c r="AB97" s="143">
        <v>37.659999999999997</v>
      </c>
      <c r="AC97" s="143">
        <v>69.760000000000005</v>
      </c>
      <c r="AD97" s="143">
        <v>2252.5300000000002</v>
      </c>
      <c r="AE97" s="143">
        <v>2252.5300000000002</v>
      </c>
      <c r="AF97" s="143">
        <v>18058.04</v>
      </c>
      <c r="AG97" s="143">
        <v>-15805.51</v>
      </c>
      <c r="AH97" s="144"/>
      <c r="AI97" s="149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2"/>
    </row>
    <row r="98" spans="1:47" x14ac:dyDescent="0.25">
      <c r="A98" s="62" t="s">
        <v>200</v>
      </c>
      <c r="B98" s="63">
        <v>106.74</v>
      </c>
      <c r="C98" s="63">
        <v>363.48</v>
      </c>
      <c r="D98" s="63">
        <v>363.48</v>
      </c>
      <c r="E98" s="63">
        <v>0</v>
      </c>
      <c r="F98" s="63">
        <v>0</v>
      </c>
      <c r="G98" s="63">
        <v>19724.23</v>
      </c>
      <c r="H98" s="63">
        <v>19724.23</v>
      </c>
      <c r="I98" s="63">
        <v>33139.31</v>
      </c>
      <c r="J98" s="63">
        <v>-13415.08</v>
      </c>
      <c r="K98" s="64"/>
      <c r="L98" s="65"/>
      <c r="X98" s="148" t="s">
        <v>101</v>
      </c>
      <c r="Y98" s="143">
        <v>14.05</v>
      </c>
      <c r="Z98" s="143">
        <v>29.99</v>
      </c>
      <c r="AA98" s="143">
        <v>29.99</v>
      </c>
      <c r="AB98" s="143">
        <v>2.0699999999999998</v>
      </c>
      <c r="AC98" s="143">
        <v>82.79</v>
      </c>
      <c r="AD98" s="143">
        <v>2282.52</v>
      </c>
      <c r="AE98" s="143">
        <v>2282.52</v>
      </c>
      <c r="AF98" s="143">
        <v>18140.830000000002</v>
      </c>
      <c r="AG98" s="143">
        <v>-15858.31</v>
      </c>
      <c r="AH98" s="144"/>
      <c r="AI98" s="149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2"/>
    </row>
    <row r="99" spans="1:47" ht="31.5" x14ac:dyDescent="0.25">
      <c r="A99" s="62" t="s">
        <v>201</v>
      </c>
      <c r="B99" s="63">
        <v>136.27000000000001</v>
      </c>
      <c r="C99" s="63">
        <v>457.81</v>
      </c>
      <c r="D99" s="63">
        <v>457.81</v>
      </c>
      <c r="E99" s="63">
        <v>0</v>
      </c>
      <c r="F99" s="63">
        <v>0</v>
      </c>
      <c r="G99" s="63">
        <v>20182.04</v>
      </c>
      <c r="H99" s="63">
        <v>20182.04</v>
      </c>
      <c r="I99" s="63">
        <v>33139.31</v>
      </c>
      <c r="J99" s="63">
        <v>-12957.27</v>
      </c>
      <c r="K99" s="64"/>
      <c r="L99" s="65"/>
      <c r="X99" s="153" t="s">
        <v>102</v>
      </c>
      <c r="Y99" s="143">
        <v>9.93</v>
      </c>
      <c r="Z99" s="143">
        <v>47</v>
      </c>
      <c r="AA99" s="143">
        <v>47</v>
      </c>
      <c r="AB99" s="143">
        <v>1.72</v>
      </c>
      <c r="AC99" s="143">
        <v>7.72</v>
      </c>
      <c r="AD99" s="143">
        <v>2329.5100000000002</v>
      </c>
      <c r="AE99" s="143">
        <v>2329.5100000000002</v>
      </c>
      <c r="AF99" s="143">
        <v>18148.55</v>
      </c>
      <c r="AG99" s="143">
        <v>-15819.04</v>
      </c>
      <c r="AH99" s="40" t="s">
        <v>1</v>
      </c>
      <c r="AI99" s="42" t="s">
        <v>2</v>
      </c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2"/>
    </row>
    <row r="100" spans="1:47" ht="15.75" thickBot="1" x14ac:dyDescent="0.3">
      <c r="A100" s="62" t="s">
        <v>202</v>
      </c>
      <c r="B100" s="63">
        <v>147.52000000000001</v>
      </c>
      <c r="C100" s="63">
        <v>562.66999999999996</v>
      </c>
      <c r="D100" s="63">
        <v>562.66999999999996</v>
      </c>
      <c r="E100" s="63">
        <v>0</v>
      </c>
      <c r="F100" s="63">
        <v>0</v>
      </c>
      <c r="G100" s="63">
        <v>20744.71</v>
      </c>
      <c r="H100" s="63">
        <v>20744.71</v>
      </c>
      <c r="I100" s="63">
        <v>33139.31</v>
      </c>
      <c r="J100" s="63">
        <v>-12394.6</v>
      </c>
      <c r="K100" s="64"/>
      <c r="L100" s="65"/>
      <c r="X100" s="154" t="s">
        <v>14</v>
      </c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1">
        <f>SUM(Y91:Y99)</f>
        <v>121.57</v>
      </c>
      <c r="AI100" s="152">
        <f>SUM(Z91:Z99)</f>
        <v>435.43</v>
      </c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2"/>
    </row>
    <row r="101" spans="1:47" x14ac:dyDescent="0.25">
      <c r="A101" s="62" t="s">
        <v>203</v>
      </c>
      <c r="B101" s="63">
        <v>129.93</v>
      </c>
      <c r="C101" s="63">
        <v>551.71</v>
      </c>
      <c r="D101" s="63">
        <v>551.71</v>
      </c>
      <c r="E101" s="63">
        <v>0</v>
      </c>
      <c r="F101" s="63">
        <v>0</v>
      </c>
      <c r="G101" s="63">
        <v>21296.41</v>
      </c>
      <c r="H101" s="63">
        <v>21296.41</v>
      </c>
      <c r="I101" s="63">
        <v>33139.31</v>
      </c>
      <c r="J101" s="63">
        <v>-11842.89</v>
      </c>
      <c r="K101" s="64"/>
      <c r="L101" s="65"/>
      <c r="X101" s="11" t="s">
        <v>103</v>
      </c>
      <c r="Y101" s="11">
        <v>7.35</v>
      </c>
      <c r="Z101" s="11">
        <v>32.479999999999997</v>
      </c>
      <c r="AA101" s="11">
        <v>32.479999999999997</v>
      </c>
      <c r="AB101" s="11">
        <v>14.29</v>
      </c>
      <c r="AC101" s="11">
        <v>31.03</v>
      </c>
      <c r="AD101" s="11">
        <v>2361.9899999999998</v>
      </c>
      <c r="AE101" s="11">
        <v>2361.9899999999998</v>
      </c>
      <c r="AF101" s="11">
        <v>18179.580000000002</v>
      </c>
      <c r="AG101" s="11">
        <v>-15817.59</v>
      </c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2"/>
      <c r="AU101" s="2"/>
    </row>
    <row r="102" spans="1:47" x14ac:dyDescent="0.25">
      <c r="A102" s="62" t="s">
        <v>204</v>
      </c>
      <c r="B102" s="63">
        <v>104.95</v>
      </c>
      <c r="C102" s="63">
        <v>453.46</v>
      </c>
      <c r="D102" s="63">
        <v>453.46</v>
      </c>
      <c r="E102" s="63">
        <v>0</v>
      </c>
      <c r="F102" s="63">
        <v>0</v>
      </c>
      <c r="G102" s="63">
        <v>21749.87</v>
      </c>
      <c r="H102" s="63">
        <v>21749.87</v>
      </c>
      <c r="I102" s="63">
        <v>33139.31</v>
      </c>
      <c r="J102" s="63">
        <v>-11389.44</v>
      </c>
      <c r="K102" s="64"/>
      <c r="L102" s="65"/>
      <c r="X102" s="1" t="s">
        <v>104</v>
      </c>
      <c r="Y102" s="1">
        <v>5.04</v>
      </c>
      <c r="Z102" s="1">
        <v>23.02</v>
      </c>
      <c r="AA102" s="1">
        <v>23.02</v>
      </c>
      <c r="AB102" s="1">
        <v>2.77</v>
      </c>
      <c r="AC102" s="1">
        <v>32.32</v>
      </c>
      <c r="AD102" s="1">
        <v>2385.02</v>
      </c>
      <c r="AE102" s="1">
        <v>2385.02</v>
      </c>
      <c r="AF102" s="1">
        <v>18211.900000000001</v>
      </c>
      <c r="AG102" s="1">
        <v>-15826.88</v>
      </c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2"/>
    </row>
    <row r="103" spans="1:47" x14ac:dyDescent="0.25">
      <c r="A103" s="62" t="s">
        <v>205</v>
      </c>
      <c r="B103" s="63">
        <v>110.16</v>
      </c>
      <c r="C103" s="63">
        <v>397.47</v>
      </c>
      <c r="D103" s="63">
        <v>397.47</v>
      </c>
      <c r="E103" s="63">
        <v>0</v>
      </c>
      <c r="F103" s="63">
        <v>0</v>
      </c>
      <c r="G103" s="63">
        <v>22147.34</v>
      </c>
      <c r="H103" s="63">
        <v>22147.34</v>
      </c>
      <c r="I103" s="63">
        <v>33139.31</v>
      </c>
      <c r="J103" s="63">
        <v>-10991.96</v>
      </c>
      <c r="K103" s="64"/>
      <c r="L103" s="65"/>
      <c r="X103" s="1" t="s">
        <v>105</v>
      </c>
      <c r="Y103" s="1">
        <v>0</v>
      </c>
      <c r="Z103" s="1">
        <v>9.35</v>
      </c>
      <c r="AA103" s="1">
        <v>9.35</v>
      </c>
      <c r="AB103" s="1">
        <v>25.16</v>
      </c>
      <c r="AC103" s="1">
        <v>52.35</v>
      </c>
      <c r="AD103" s="1">
        <v>2394.37</v>
      </c>
      <c r="AE103" s="1">
        <v>2394.37</v>
      </c>
      <c r="AF103" s="1">
        <v>18264.25</v>
      </c>
      <c r="AG103" s="1">
        <v>-15869.88</v>
      </c>
      <c r="AK103" s="182"/>
      <c r="AL103" s="182"/>
      <c r="AM103" s="182"/>
      <c r="AN103" s="182"/>
      <c r="AO103" s="182"/>
      <c r="AP103" s="182"/>
      <c r="AQ103" s="182"/>
      <c r="AR103" s="182"/>
      <c r="AS103" s="182"/>
      <c r="AT103" s="182"/>
      <c r="AU103" s="2"/>
    </row>
    <row r="104" spans="1:47" x14ac:dyDescent="0.25">
      <c r="A104" s="62" t="s">
        <v>206</v>
      </c>
      <c r="B104" s="63">
        <v>126.29</v>
      </c>
      <c r="C104" s="63">
        <v>441.69</v>
      </c>
      <c r="D104" s="63">
        <v>441.69</v>
      </c>
      <c r="E104" s="63">
        <v>0</v>
      </c>
      <c r="F104" s="63">
        <v>0</v>
      </c>
      <c r="G104" s="63">
        <v>22589.03</v>
      </c>
      <c r="H104" s="63">
        <v>22589.03</v>
      </c>
      <c r="I104" s="63">
        <v>33139.31</v>
      </c>
      <c r="J104" s="63">
        <v>-10550.27</v>
      </c>
      <c r="K104" s="64"/>
      <c r="L104" s="65"/>
      <c r="X104" s="1" t="s">
        <v>106</v>
      </c>
      <c r="Y104" s="1">
        <v>0</v>
      </c>
      <c r="Z104" s="1">
        <v>0</v>
      </c>
      <c r="AA104" s="1">
        <v>0</v>
      </c>
      <c r="AB104" s="1">
        <v>78.84</v>
      </c>
      <c r="AC104" s="1">
        <v>193.2</v>
      </c>
      <c r="AD104" s="1">
        <v>2394.37</v>
      </c>
      <c r="AE104" s="1">
        <v>2394.37</v>
      </c>
      <c r="AF104" s="1">
        <v>18457.45</v>
      </c>
      <c r="AG104" s="1">
        <v>-16063.09</v>
      </c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2"/>
    </row>
    <row r="105" spans="1:47" x14ac:dyDescent="0.25">
      <c r="A105" s="62" t="s">
        <v>207</v>
      </c>
      <c r="B105" s="63">
        <v>122.58</v>
      </c>
      <c r="C105" s="63">
        <v>460.45</v>
      </c>
      <c r="D105" s="63">
        <v>460.45</v>
      </c>
      <c r="E105" s="63">
        <v>0</v>
      </c>
      <c r="F105" s="63">
        <v>0</v>
      </c>
      <c r="G105" s="63">
        <v>23049.48</v>
      </c>
      <c r="H105" s="63">
        <v>23049.48</v>
      </c>
      <c r="I105" s="63">
        <v>33139.31</v>
      </c>
      <c r="J105" s="63">
        <v>-10089.83</v>
      </c>
      <c r="K105" s="64"/>
      <c r="L105" s="65"/>
      <c r="X105" s="1" t="s">
        <v>107</v>
      </c>
      <c r="Y105" s="1">
        <v>0</v>
      </c>
      <c r="Z105" s="1">
        <v>0</v>
      </c>
      <c r="AA105" s="1">
        <v>0</v>
      </c>
      <c r="AB105" s="1">
        <v>93.1</v>
      </c>
      <c r="AC105" s="1">
        <v>318.35000000000002</v>
      </c>
      <c r="AD105" s="1">
        <v>2394.37</v>
      </c>
      <c r="AE105" s="1">
        <v>2394.37</v>
      </c>
      <c r="AF105" s="1">
        <v>18775.8</v>
      </c>
      <c r="AG105" s="1">
        <v>-16381.43</v>
      </c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2"/>
    </row>
    <row r="106" spans="1:47" x14ac:dyDescent="0.25">
      <c r="A106" s="62" t="s">
        <v>208</v>
      </c>
      <c r="B106" s="63">
        <v>119.26</v>
      </c>
      <c r="C106" s="63">
        <v>448.01</v>
      </c>
      <c r="D106" s="63">
        <v>448.01</v>
      </c>
      <c r="E106" s="63">
        <v>0</v>
      </c>
      <c r="F106" s="63">
        <v>0</v>
      </c>
      <c r="G106" s="63">
        <v>23497.49</v>
      </c>
      <c r="H106" s="63">
        <v>23497.49</v>
      </c>
      <c r="I106" s="63">
        <v>33139.31</v>
      </c>
      <c r="J106" s="63">
        <v>-9641.82</v>
      </c>
      <c r="K106" s="64"/>
      <c r="L106" s="65"/>
      <c r="X106" s="1" t="s">
        <v>108</v>
      </c>
      <c r="Y106" s="1">
        <v>0</v>
      </c>
      <c r="Z106" s="1">
        <v>0</v>
      </c>
      <c r="AA106" s="1">
        <v>0</v>
      </c>
      <c r="AB106" s="1">
        <v>88.61</v>
      </c>
      <c r="AC106" s="1">
        <v>336.65</v>
      </c>
      <c r="AD106" s="1">
        <v>2394.37</v>
      </c>
      <c r="AE106" s="1">
        <v>2394.37</v>
      </c>
      <c r="AF106" s="1">
        <v>19112.45</v>
      </c>
      <c r="AG106" s="1">
        <v>-16718.09</v>
      </c>
      <c r="AK106" s="182"/>
      <c r="AL106" s="182"/>
      <c r="AM106" s="182"/>
      <c r="AN106" s="182"/>
      <c r="AO106" s="182"/>
      <c r="AP106" s="182"/>
      <c r="AQ106" s="182"/>
      <c r="AR106" s="182"/>
      <c r="AS106" s="182"/>
      <c r="AT106" s="182"/>
      <c r="AU106" s="2"/>
    </row>
    <row r="107" spans="1:47" x14ac:dyDescent="0.25">
      <c r="A107" s="62" t="s">
        <v>209</v>
      </c>
      <c r="B107" s="63">
        <v>94.2</v>
      </c>
      <c r="C107" s="63">
        <v>395.31</v>
      </c>
      <c r="D107" s="63">
        <v>395.31</v>
      </c>
      <c r="E107" s="63">
        <v>0</v>
      </c>
      <c r="F107" s="63">
        <v>0</v>
      </c>
      <c r="G107" s="63">
        <v>23892.79</v>
      </c>
      <c r="H107" s="63">
        <v>23892.79</v>
      </c>
      <c r="I107" s="63">
        <v>33139.31</v>
      </c>
      <c r="J107" s="63">
        <v>-9246.51</v>
      </c>
      <c r="K107" s="64"/>
      <c r="L107" s="65"/>
      <c r="X107" s="1" t="s">
        <v>109</v>
      </c>
      <c r="Y107" s="1">
        <v>0</v>
      </c>
      <c r="Z107" s="1">
        <v>0</v>
      </c>
      <c r="AA107" s="1">
        <v>0</v>
      </c>
      <c r="AB107" s="1">
        <v>58.54</v>
      </c>
      <c r="AC107" s="1">
        <v>272.52999999999997</v>
      </c>
      <c r="AD107" s="1">
        <v>2394.37</v>
      </c>
      <c r="AE107" s="1">
        <v>2394.37</v>
      </c>
      <c r="AF107" s="1">
        <v>19384.98</v>
      </c>
      <c r="AG107" s="1">
        <v>-16990.62</v>
      </c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  <c r="AU107" s="2"/>
    </row>
    <row r="108" spans="1:47" x14ac:dyDescent="0.25">
      <c r="A108" s="62" t="s">
        <v>210</v>
      </c>
      <c r="B108" s="63">
        <v>131.56</v>
      </c>
      <c r="C108" s="63">
        <v>418.29</v>
      </c>
      <c r="D108" s="63">
        <v>418.29</v>
      </c>
      <c r="E108" s="63">
        <v>0</v>
      </c>
      <c r="F108" s="63">
        <v>0</v>
      </c>
      <c r="G108" s="63">
        <v>24311.08</v>
      </c>
      <c r="H108" s="63">
        <v>24311.08</v>
      </c>
      <c r="I108" s="63">
        <v>33139.31</v>
      </c>
      <c r="J108" s="63">
        <v>-8828.23</v>
      </c>
      <c r="K108" s="64"/>
      <c r="L108" s="65"/>
      <c r="X108" s="1" t="s">
        <v>110</v>
      </c>
      <c r="Y108" s="1">
        <v>0</v>
      </c>
      <c r="Z108" s="1">
        <v>0</v>
      </c>
      <c r="AA108" s="1">
        <v>0</v>
      </c>
      <c r="AB108" s="1">
        <v>123.56</v>
      </c>
      <c r="AC108" s="1">
        <v>337.32</v>
      </c>
      <c r="AD108" s="1">
        <v>2394.37</v>
      </c>
      <c r="AE108" s="1">
        <v>2394.37</v>
      </c>
      <c r="AF108" s="1">
        <v>19722.3</v>
      </c>
      <c r="AG108" s="1">
        <v>-17327.93</v>
      </c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2"/>
    </row>
    <row r="109" spans="1:47" x14ac:dyDescent="0.25">
      <c r="A109" s="62" t="s">
        <v>211</v>
      </c>
      <c r="B109" s="63">
        <v>91.48</v>
      </c>
      <c r="C109" s="63">
        <v>440.62</v>
      </c>
      <c r="D109" s="63">
        <v>440.62</v>
      </c>
      <c r="E109" s="63">
        <v>0</v>
      </c>
      <c r="F109" s="63">
        <v>0</v>
      </c>
      <c r="G109" s="63">
        <v>24751.71</v>
      </c>
      <c r="H109" s="63">
        <v>24751.71</v>
      </c>
      <c r="I109" s="63">
        <v>33139.31</v>
      </c>
      <c r="J109" s="63">
        <v>-8387.6</v>
      </c>
      <c r="K109" s="64"/>
      <c r="L109" s="65"/>
      <c r="X109" s="1" t="s">
        <v>111</v>
      </c>
      <c r="Y109" s="1">
        <v>0</v>
      </c>
      <c r="Z109" s="1">
        <v>0</v>
      </c>
      <c r="AA109" s="1">
        <v>0</v>
      </c>
      <c r="AB109" s="1">
        <v>146.99</v>
      </c>
      <c r="AC109" s="1">
        <v>501.18</v>
      </c>
      <c r="AD109" s="1">
        <v>2394.37</v>
      </c>
      <c r="AE109" s="1">
        <v>2394.37</v>
      </c>
      <c r="AF109" s="1">
        <v>20223.48</v>
      </c>
      <c r="AG109" s="1">
        <v>-17829.11</v>
      </c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2"/>
    </row>
    <row r="110" spans="1:47" x14ac:dyDescent="0.25">
      <c r="A110" s="62" t="s">
        <v>212</v>
      </c>
      <c r="B110" s="63">
        <v>90.38</v>
      </c>
      <c r="C110" s="63">
        <v>363.42</v>
      </c>
      <c r="D110" s="63">
        <v>363.42</v>
      </c>
      <c r="E110" s="63">
        <v>0</v>
      </c>
      <c r="F110" s="63">
        <v>0</v>
      </c>
      <c r="G110" s="63">
        <v>25115.13</v>
      </c>
      <c r="H110" s="63">
        <v>25115.13</v>
      </c>
      <c r="I110" s="63">
        <v>33139.31</v>
      </c>
      <c r="J110" s="63">
        <v>-8024.18</v>
      </c>
      <c r="K110" s="64"/>
      <c r="L110" s="65"/>
      <c r="X110" s="1" t="s">
        <v>112</v>
      </c>
      <c r="Y110" s="1">
        <v>0</v>
      </c>
      <c r="Z110" s="1">
        <v>0</v>
      </c>
      <c r="AA110" s="1">
        <v>0</v>
      </c>
      <c r="AB110" s="1">
        <v>117.68</v>
      </c>
      <c r="AC110" s="1">
        <v>492.51</v>
      </c>
      <c r="AD110" s="1">
        <v>2394.37</v>
      </c>
      <c r="AE110" s="1">
        <v>2394.37</v>
      </c>
      <c r="AF110" s="1">
        <v>20715.990000000002</v>
      </c>
      <c r="AG110" s="1">
        <v>-18321.62</v>
      </c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2"/>
    </row>
    <row r="111" spans="1:47" x14ac:dyDescent="0.25">
      <c r="A111" s="62" t="s">
        <v>213</v>
      </c>
      <c r="B111" s="63">
        <v>53.52</v>
      </c>
      <c r="C111" s="63">
        <v>293.26</v>
      </c>
      <c r="D111" s="63">
        <v>293.26</v>
      </c>
      <c r="E111" s="63">
        <v>0</v>
      </c>
      <c r="F111" s="63">
        <v>0</v>
      </c>
      <c r="G111" s="63">
        <v>25408.38</v>
      </c>
      <c r="H111" s="63">
        <v>25408.38</v>
      </c>
      <c r="I111" s="63">
        <v>33139.31</v>
      </c>
      <c r="J111" s="63">
        <v>-7730.92</v>
      </c>
      <c r="K111" s="64"/>
      <c r="L111" s="65"/>
      <c r="X111" s="1" t="s">
        <v>113</v>
      </c>
      <c r="Y111" s="1">
        <v>0</v>
      </c>
      <c r="Z111" s="1">
        <v>0</v>
      </c>
      <c r="AA111" s="1">
        <v>0</v>
      </c>
      <c r="AB111" s="1">
        <v>183.87</v>
      </c>
      <c r="AC111" s="1">
        <v>561.72</v>
      </c>
      <c r="AD111" s="1">
        <v>2394.37</v>
      </c>
      <c r="AE111" s="1">
        <v>2394.37</v>
      </c>
      <c r="AF111" s="1">
        <v>21277.71</v>
      </c>
      <c r="AG111" s="1">
        <v>-18883.34</v>
      </c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2"/>
    </row>
    <row r="112" spans="1:47" x14ac:dyDescent="0.25">
      <c r="A112" s="62" t="s">
        <v>214</v>
      </c>
      <c r="B112" s="63">
        <v>43.51</v>
      </c>
      <c r="C112" s="63">
        <v>208.38</v>
      </c>
      <c r="D112" s="63">
        <v>208.38</v>
      </c>
      <c r="E112" s="63">
        <v>4.8899999999999997</v>
      </c>
      <c r="F112" s="63">
        <v>10.58</v>
      </c>
      <c r="G112" s="63">
        <v>25616.76</v>
      </c>
      <c r="H112" s="63">
        <v>25616.76</v>
      </c>
      <c r="I112" s="63">
        <v>33149.89</v>
      </c>
      <c r="J112" s="63">
        <v>-7533.13</v>
      </c>
      <c r="K112" s="64"/>
      <c r="L112" s="65"/>
      <c r="X112" s="1" t="s">
        <v>114</v>
      </c>
      <c r="Y112" s="1">
        <v>0</v>
      </c>
      <c r="Z112" s="1">
        <v>0</v>
      </c>
      <c r="AA112" s="1">
        <v>0</v>
      </c>
      <c r="AB112" s="1">
        <v>170.96</v>
      </c>
      <c r="AC112" s="1">
        <v>656.63</v>
      </c>
      <c r="AD112" s="1">
        <v>2394.37</v>
      </c>
      <c r="AE112" s="1">
        <v>2394.37</v>
      </c>
      <c r="AF112" s="1">
        <v>21934.34</v>
      </c>
      <c r="AG112" s="1">
        <v>-19539.98</v>
      </c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  <c r="AU112" s="2"/>
    </row>
    <row r="113" spans="1:47" ht="31.5" x14ac:dyDescent="0.25">
      <c r="A113" s="62" t="s">
        <v>215</v>
      </c>
      <c r="B113" s="63">
        <v>41.36</v>
      </c>
      <c r="C113" s="63">
        <v>183.36</v>
      </c>
      <c r="D113" s="63">
        <v>183.36</v>
      </c>
      <c r="E113" s="63">
        <v>15.92</v>
      </c>
      <c r="F113" s="63">
        <v>45.27</v>
      </c>
      <c r="G113" s="63">
        <v>25800.12</v>
      </c>
      <c r="H113" s="63">
        <v>25800.12</v>
      </c>
      <c r="I113" s="63">
        <v>33195.160000000003</v>
      </c>
      <c r="J113" s="63">
        <v>-7395.04</v>
      </c>
      <c r="K113" s="52" t="s">
        <v>1</v>
      </c>
      <c r="L113" s="42" t="s">
        <v>2</v>
      </c>
      <c r="X113" s="1" t="s">
        <v>115</v>
      </c>
      <c r="Y113" s="1">
        <v>0</v>
      </c>
      <c r="Z113" s="1">
        <v>0</v>
      </c>
      <c r="AA113" s="1">
        <v>0</v>
      </c>
      <c r="AB113" s="1">
        <v>143.41</v>
      </c>
      <c r="AC113" s="1">
        <v>573.95000000000005</v>
      </c>
      <c r="AD113" s="1">
        <v>2394.37</v>
      </c>
      <c r="AE113" s="1">
        <v>2394.37</v>
      </c>
      <c r="AF113" s="1">
        <v>22508.29</v>
      </c>
      <c r="AG113" s="1">
        <v>-20113.919999999998</v>
      </c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2"/>
    </row>
    <row r="114" spans="1:47" ht="15.75" thickBot="1" x14ac:dyDescent="0.3">
      <c r="A114" s="58" t="s">
        <v>17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7">
        <f>SUM(B84:B113)</f>
        <v>2864.5300000000007</v>
      </c>
      <c r="L114" s="68">
        <f>SUM(C84:C113)</f>
        <v>10781.380000000001</v>
      </c>
      <c r="X114" s="1" t="s">
        <v>116</v>
      </c>
      <c r="Y114" s="1">
        <v>0</v>
      </c>
      <c r="Z114" s="1">
        <v>0</v>
      </c>
      <c r="AA114" s="1">
        <v>0</v>
      </c>
      <c r="AB114" s="1">
        <v>186.95</v>
      </c>
      <c r="AC114" s="1">
        <v>618.75</v>
      </c>
      <c r="AD114" s="1">
        <v>2394.37</v>
      </c>
      <c r="AE114" s="1">
        <v>2394.37</v>
      </c>
      <c r="AF114" s="1">
        <v>23127.03</v>
      </c>
      <c r="AG114" s="1">
        <v>-20732.669999999998</v>
      </c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  <c r="AU114" s="2"/>
    </row>
    <row r="115" spans="1:47" x14ac:dyDescent="0.25">
      <c r="A115" s="11" t="s">
        <v>216</v>
      </c>
      <c r="B115" s="11">
        <v>32.04</v>
      </c>
      <c r="C115" s="11">
        <v>143.97</v>
      </c>
      <c r="D115" s="11">
        <v>143.97</v>
      </c>
      <c r="E115" s="11">
        <v>19.36</v>
      </c>
      <c r="F115" s="11">
        <v>72.959999999999994</v>
      </c>
      <c r="G115" s="11">
        <v>25944.09</v>
      </c>
      <c r="H115" s="11">
        <v>25944.09</v>
      </c>
      <c r="I115" s="11">
        <v>33268.129999999997</v>
      </c>
      <c r="J115" s="11">
        <v>-7324.04</v>
      </c>
      <c r="K115" s="2"/>
      <c r="L115" s="2"/>
      <c r="X115" s="1" t="s">
        <v>117</v>
      </c>
      <c r="Y115" s="1">
        <v>0</v>
      </c>
      <c r="Z115" s="1">
        <v>0</v>
      </c>
      <c r="AA115" s="1">
        <v>0</v>
      </c>
      <c r="AB115" s="1">
        <v>217.02</v>
      </c>
      <c r="AC115" s="1">
        <v>750.56</v>
      </c>
      <c r="AD115" s="1">
        <v>2394.37</v>
      </c>
      <c r="AE115" s="1">
        <v>2394.37</v>
      </c>
      <c r="AF115" s="1">
        <v>23877.59</v>
      </c>
      <c r="AG115" s="1">
        <v>-21483.22</v>
      </c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  <c r="AU115" s="2"/>
    </row>
    <row r="116" spans="1:47" ht="15.75" thickBot="1" x14ac:dyDescent="0.3">
      <c r="A116" s="10" t="s">
        <v>217</v>
      </c>
      <c r="B116" s="10">
        <v>30.68</v>
      </c>
      <c r="C116" s="10">
        <v>115.16</v>
      </c>
      <c r="D116" s="10">
        <v>115.16</v>
      </c>
      <c r="E116" s="10">
        <v>0</v>
      </c>
      <c r="F116" s="10">
        <v>38.409999999999997</v>
      </c>
      <c r="G116" s="10">
        <v>26059.26</v>
      </c>
      <c r="H116" s="10">
        <v>26059.26</v>
      </c>
      <c r="I116" s="10">
        <v>33306.54</v>
      </c>
      <c r="J116" s="10">
        <v>-7247.28</v>
      </c>
      <c r="K116" s="2"/>
      <c r="L116" s="2"/>
      <c r="X116" s="1" t="s">
        <v>118</v>
      </c>
      <c r="Y116" s="1">
        <v>10.48</v>
      </c>
      <c r="Z116" s="1">
        <v>19.989999999999998</v>
      </c>
      <c r="AA116" s="1">
        <v>19.989999999999998</v>
      </c>
      <c r="AB116" s="1">
        <v>1.42</v>
      </c>
      <c r="AC116" s="1">
        <v>417.28</v>
      </c>
      <c r="AD116" s="1">
        <v>2414.36</v>
      </c>
      <c r="AE116" s="1">
        <v>2414.36</v>
      </c>
      <c r="AF116" s="1">
        <v>24294.87</v>
      </c>
      <c r="AG116" s="1">
        <v>-21880.51</v>
      </c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  <c r="AU116" s="2"/>
    </row>
    <row r="117" spans="1:47" x14ac:dyDescent="0.25">
      <c r="A117" s="71" t="s">
        <v>18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3"/>
      <c r="L117" s="74"/>
      <c r="X117" s="1" t="s">
        <v>119</v>
      </c>
      <c r="Y117" s="1">
        <v>0</v>
      </c>
      <c r="Z117" s="1">
        <v>20.34</v>
      </c>
      <c r="AA117" s="1">
        <v>20.34</v>
      </c>
      <c r="AB117" s="1">
        <v>50.02</v>
      </c>
      <c r="AC117" s="1">
        <v>96.4</v>
      </c>
      <c r="AD117" s="1">
        <v>2434.69</v>
      </c>
      <c r="AE117" s="1">
        <v>2434.69</v>
      </c>
      <c r="AF117" s="1">
        <v>24391.27</v>
      </c>
      <c r="AG117" s="1">
        <v>-21956.58</v>
      </c>
      <c r="AK117" s="182"/>
      <c r="AL117" s="182"/>
      <c r="AM117" s="182"/>
      <c r="AN117" s="182"/>
      <c r="AO117" s="182"/>
      <c r="AP117" s="182"/>
      <c r="AQ117" s="182"/>
      <c r="AR117" s="182"/>
      <c r="AS117" s="182"/>
      <c r="AT117" s="182"/>
      <c r="AU117" s="2"/>
    </row>
    <row r="118" spans="1:47" x14ac:dyDescent="0.25">
      <c r="A118" s="75" t="s">
        <v>218</v>
      </c>
      <c r="B118" s="69">
        <v>12.07</v>
      </c>
      <c r="C118" s="69">
        <v>78.69</v>
      </c>
      <c r="D118" s="69">
        <v>78.69</v>
      </c>
      <c r="E118" s="69">
        <v>30.45</v>
      </c>
      <c r="F118" s="69">
        <v>57.16</v>
      </c>
      <c r="G118" s="69">
        <v>26137.95</v>
      </c>
      <c r="H118" s="69">
        <v>26137.95</v>
      </c>
      <c r="I118" s="69">
        <v>33363.699999999997</v>
      </c>
      <c r="J118" s="69">
        <v>-7225.75</v>
      </c>
      <c r="K118" s="70"/>
      <c r="L118" s="76"/>
      <c r="X118" s="1" t="s">
        <v>120</v>
      </c>
      <c r="Y118" s="1">
        <v>0</v>
      </c>
      <c r="Z118" s="1">
        <v>0</v>
      </c>
      <c r="AA118" s="1">
        <v>0</v>
      </c>
      <c r="AB118" s="1">
        <v>89.2</v>
      </c>
      <c r="AC118" s="1">
        <v>257.85000000000002</v>
      </c>
      <c r="AD118" s="1">
        <v>2434.69</v>
      </c>
      <c r="AE118" s="1">
        <v>2434.69</v>
      </c>
      <c r="AF118" s="1">
        <v>24649.119999999999</v>
      </c>
      <c r="AG118" s="1">
        <v>-22214.43</v>
      </c>
      <c r="AK118" s="182"/>
      <c r="AL118" s="182"/>
      <c r="AM118" s="182"/>
      <c r="AN118" s="182"/>
      <c r="AO118" s="182"/>
      <c r="AP118" s="182"/>
      <c r="AQ118" s="182"/>
      <c r="AR118" s="182"/>
      <c r="AS118" s="182"/>
      <c r="AT118" s="182"/>
      <c r="AU118" s="2"/>
    </row>
    <row r="119" spans="1:47" x14ac:dyDescent="0.25">
      <c r="A119" s="75" t="s">
        <v>219</v>
      </c>
      <c r="B119" s="69">
        <v>109.79</v>
      </c>
      <c r="C119" s="69">
        <v>225.81</v>
      </c>
      <c r="D119" s="69">
        <v>225.81</v>
      </c>
      <c r="E119" s="69">
        <v>0</v>
      </c>
      <c r="F119" s="69">
        <v>56.93</v>
      </c>
      <c r="G119" s="69">
        <v>26363.759999999998</v>
      </c>
      <c r="H119" s="69">
        <v>26363.759999999998</v>
      </c>
      <c r="I119" s="69">
        <v>33420.620000000003</v>
      </c>
      <c r="J119" s="69">
        <v>-7056.87</v>
      </c>
      <c r="K119" s="70"/>
      <c r="L119" s="76"/>
      <c r="X119" s="1" t="s">
        <v>121</v>
      </c>
      <c r="Y119" s="1">
        <v>0</v>
      </c>
      <c r="Z119" s="1">
        <v>0</v>
      </c>
      <c r="AA119" s="1">
        <v>0</v>
      </c>
      <c r="AB119" s="1">
        <v>64.52</v>
      </c>
      <c r="AC119" s="1">
        <v>319.81</v>
      </c>
      <c r="AD119" s="1">
        <v>2434.69</v>
      </c>
      <c r="AE119" s="1">
        <v>2434.69</v>
      </c>
      <c r="AF119" s="1">
        <v>24968.93</v>
      </c>
      <c r="AG119" s="1">
        <v>-22534.240000000002</v>
      </c>
      <c r="AK119" s="182"/>
      <c r="AL119" s="182"/>
      <c r="AM119" s="182"/>
      <c r="AN119" s="182"/>
      <c r="AO119" s="182"/>
      <c r="AP119" s="182"/>
      <c r="AQ119" s="182"/>
      <c r="AR119" s="182"/>
      <c r="AS119" s="182"/>
      <c r="AT119" s="182"/>
      <c r="AU119" s="2"/>
    </row>
    <row r="120" spans="1:47" x14ac:dyDescent="0.25">
      <c r="A120" s="75" t="s">
        <v>220</v>
      </c>
      <c r="B120" s="69">
        <v>98.69</v>
      </c>
      <c r="C120" s="69">
        <v>384.33</v>
      </c>
      <c r="D120" s="69">
        <v>384.33</v>
      </c>
      <c r="E120" s="69">
        <v>0</v>
      </c>
      <c r="F120" s="69">
        <v>0</v>
      </c>
      <c r="G120" s="69">
        <v>26748.09</v>
      </c>
      <c r="H120" s="69">
        <v>26748.09</v>
      </c>
      <c r="I120" s="69">
        <v>33420.620000000003</v>
      </c>
      <c r="J120" s="69">
        <v>-6672.54</v>
      </c>
      <c r="K120" s="70"/>
      <c r="L120" s="76"/>
      <c r="X120" s="1" t="s">
        <v>122</v>
      </c>
      <c r="Y120" s="1">
        <v>7.16</v>
      </c>
      <c r="Z120" s="1">
        <v>17.13</v>
      </c>
      <c r="AA120" s="1">
        <v>17.13</v>
      </c>
      <c r="AB120" s="1">
        <v>39.33</v>
      </c>
      <c r="AC120" s="1">
        <v>245.21</v>
      </c>
      <c r="AD120" s="1">
        <v>2451.8200000000002</v>
      </c>
      <c r="AE120" s="1">
        <v>2451.8200000000002</v>
      </c>
      <c r="AF120" s="1">
        <v>25214.14</v>
      </c>
      <c r="AG120" s="1">
        <v>-22762.32</v>
      </c>
      <c r="AK120" s="182"/>
      <c r="AL120" s="182"/>
      <c r="AM120" s="182"/>
      <c r="AN120" s="182"/>
      <c r="AO120" s="182"/>
      <c r="AP120" s="182"/>
      <c r="AQ120" s="182"/>
      <c r="AR120" s="182"/>
      <c r="AS120" s="182"/>
      <c r="AT120" s="182"/>
      <c r="AU120" s="2"/>
    </row>
    <row r="121" spans="1:47" x14ac:dyDescent="0.25">
      <c r="A121" s="75" t="s">
        <v>221</v>
      </c>
      <c r="B121" s="69">
        <v>78.62</v>
      </c>
      <c r="C121" s="69">
        <v>337.54</v>
      </c>
      <c r="D121" s="69">
        <v>337.54</v>
      </c>
      <c r="E121" s="69">
        <v>0</v>
      </c>
      <c r="F121" s="69">
        <v>0</v>
      </c>
      <c r="G121" s="69">
        <v>27085.63</v>
      </c>
      <c r="H121" s="69">
        <v>27085.63</v>
      </c>
      <c r="I121" s="69">
        <v>33420.620000000003</v>
      </c>
      <c r="J121" s="69">
        <v>-6334.99</v>
      </c>
      <c r="K121" s="70"/>
      <c r="L121" s="76"/>
      <c r="X121" s="1" t="s">
        <v>123</v>
      </c>
      <c r="Y121" s="1">
        <v>5.91</v>
      </c>
      <c r="Z121" s="1">
        <v>27.1</v>
      </c>
      <c r="AA121" s="1">
        <v>27.1</v>
      </c>
      <c r="AB121" s="1">
        <v>89.99</v>
      </c>
      <c r="AC121" s="1">
        <v>287.68</v>
      </c>
      <c r="AD121" s="1">
        <v>2478.92</v>
      </c>
      <c r="AE121" s="1">
        <v>2478.92</v>
      </c>
      <c r="AF121" s="1">
        <v>25501.83</v>
      </c>
      <c r="AG121" s="1">
        <v>-23022.91</v>
      </c>
      <c r="AK121" s="182"/>
      <c r="AL121" s="182"/>
      <c r="AM121" s="182"/>
      <c r="AN121" s="182"/>
      <c r="AO121" s="182"/>
      <c r="AP121" s="182"/>
      <c r="AQ121" s="182"/>
      <c r="AR121" s="182"/>
      <c r="AS121" s="182"/>
      <c r="AT121" s="182"/>
      <c r="AU121" s="2"/>
    </row>
    <row r="122" spans="1:47" ht="31.5" x14ac:dyDescent="0.25">
      <c r="A122" s="75" t="s">
        <v>222</v>
      </c>
      <c r="B122" s="69">
        <v>10.91</v>
      </c>
      <c r="C122" s="69">
        <v>182.83</v>
      </c>
      <c r="D122" s="69">
        <v>182.83</v>
      </c>
      <c r="E122" s="69">
        <v>24.6</v>
      </c>
      <c r="F122" s="69">
        <v>51.06</v>
      </c>
      <c r="G122" s="69">
        <v>27268.46</v>
      </c>
      <c r="H122" s="69">
        <v>27268.46</v>
      </c>
      <c r="I122" s="69">
        <v>33471.69</v>
      </c>
      <c r="J122" s="69">
        <v>-6203.23</v>
      </c>
      <c r="K122" s="52" t="s">
        <v>1</v>
      </c>
      <c r="L122" s="42" t="s">
        <v>2</v>
      </c>
      <c r="X122" s="1" t="s">
        <v>124</v>
      </c>
      <c r="Y122" s="1">
        <v>3.47</v>
      </c>
      <c r="Z122" s="1">
        <v>15.48</v>
      </c>
      <c r="AA122" s="1">
        <v>15.48</v>
      </c>
      <c r="AB122" s="1">
        <v>100.84</v>
      </c>
      <c r="AC122" s="1">
        <v>355.48</v>
      </c>
      <c r="AD122" s="1">
        <v>2494.41</v>
      </c>
      <c r="AE122" s="1">
        <v>2494.41</v>
      </c>
      <c r="AF122" s="1">
        <v>25857.3</v>
      </c>
      <c r="AG122" s="1">
        <v>-23362.9</v>
      </c>
      <c r="AK122" s="182"/>
      <c r="AL122" s="182"/>
      <c r="AM122" s="182"/>
      <c r="AN122" s="182"/>
      <c r="AO122" s="182"/>
      <c r="AP122" s="182"/>
      <c r="AQ122" s="182"/>
      <c r="AR122" s="182"/>
      <c r="AS122" s="182"/>
      <c r="AT122" s="182"/>
      <c r="AU122" s="2"/>
    </row>
    <row r="123" spans="1:47" ht="15.75" thickBot="1" x14ac:dyDescent="0.3">
      <c r="A123" s="77" t="s">
        <v>18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9">
        <f>SUM(B118:B122)</f>
        <v>310.08000000000004</v>
      </c>
      <c r="L123" s="80">
        <f>SUM(C118:C122)</f>
        <v>1209.1999999999998</v>
      </c>
      <c r="X123" s="1" t="s">
        <v>125</v>
      </c>
      <c r="Y123" s="1">
        <v>0</v>
      </c>
      <c r="Z123" s="1">
        <v>5.59</v>
      </c>
      <c r="AA123" s="1">
        <v>5.59</v>
      </c>
      <c r="AB123" s="1">
        <v>118.81</v>
      </c>
      <c r="AC123" s="1">
        <v>407.11</v>
      </c>
      <c r="AD123" s="1">
        <v>2499.9899999999998</v>
      </c>
      <c r="AE123" s="1">
        <v>2499.9899999999998</v>
      </c>
      <c r="AF123" s="1">
        <v>26264.41</v>
      </c>
      <c r="AG123" s="1">
        <v>-23764.42</v>
      </c>
      <c r="AK123" s="182"/>
      <c r="AL123" s="182"/>
      <c r="AM123" s="182"/>
      <c r="AN123" s="182"/>
      <c r="AO123" s="182"/>
      <c r="AP123" s="182"/>
      <c r="AQ123" s="182"/>
      <c r="AR123" s="182"/>
      <c r="AS123" s="182"/>
      <c r="AT123" s="182"/>
      <c r="AU123" s="2"/>
    </row>
    <row r="124" spans="1:47" x14ac:dyDescent="0.25">
      <c r="A124" s="83" t="s">
        <v>19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5"/>
      <c r="L124" s="86"/>
      <c r="X124" s="1" t="s">
        <v>126</v>
      </c>
      <c r="Y124" s="1">
        <v>0</v>
      </c>
      <c r="Z124" s="1">
        <v>0</v>
      </c>
      <c r="AA124" s="1">
        <v>0</v>
      </c>
      <c r="AB124" s="1">
        <v>161.63999999999999</v>
      </c>
      <c r="AC124" s="1">
        <v>678.58</v>
      </c>
      <c r="AD124" s="1">
        <v>2499.9899999999998</v>
      </c>
      <c r="AE124" s="1">
        <v>2499.9899999999998</v>
      </c>
      <c r="AF124" s="1">
        <v>26942.99</v>
      </c>
      <c r="AG124" s="1">
        <v>-24443</v>
      </c>
      <c r="AK124" s="182"/>
      <c r="AL124" s="182"/>
      <c r="AM124" s="182"/>
      <c r="AN124" s="182"/>
      <c r="AO124" s="182"/>
      <c r="AP124" s="182"/>
      <c r="AQ124" s="182"/>
      <c r="AR124" s="182"/>
      <c r="AS124" s="182"/>
      <c r="AT124" s="182"/>
      <c r="AU124" s="2"/>
    </row>
    <row r="125" spans="1:47" x14ac:dyDescent="0.25">
      <c r="A125" s="87" t="s">
        <v>223</v>
      </c>
      <c r="B125" s="81">
        <v>9.93</v>
      </c>
      <c r="C125" s="81">
        <v>44.35</v>
      </c>
      <c r="D125" s="81">
        <v>44.35</v>
      </c>
      <c r="E125" s="81">
        <v>4.3600000000000003</v>
      </c>
      <c r="F125" s="81">
        <v>63.57</v>
      </c>
      <c r="G125" s="81">
        <v>27312.82</v>
      </c>
      <c r="H125" s="81">
        <v>27312.82</v>
      </c>
      <c r="I125" s="81">
        <v>33535.26</v>
      </c>
      <c r="J125" s="81">
        <v>-6222.44</v>
      </c>
      <c r="K125" s="82"/>
      <c r="L125" s="88"/>
      <c r="X125" s="1" t="s">
        <v>127</v>
      </c>
      <c r="Y125" s="1">
        <v>0</v>
      </c>
      <c r="Z125" s="1">
        <v>0</v>
      </c>
      <c r="AA125" s="1">
        <v>0</v>
      </c>
      <c r="AB125" s="1">
        <v>98.65</v>
      </c>
      <c r="AC125" s="1">
        <v>909.38</v>
      </c>
      <c r="AD125" s="1">
        <v>2499.9899999999998</v>
      </c>
      <c r="AE125" s="1">
        <v>2499.9899999999998</v>
      </c>
      <c r="AF125" s="1">
        <v>27852.38</v>
      </c>
      <c r="AG125" s="1">
        <v>-25352.38</v>
      </c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  <c r="AU125" s="2"/>
    </row>
    <row r="126" spans="1:47" x14ac:dyDescent="0.25">
      <c r="A126" s="87" t="s">
        <v>224</v>
      </c>
      <c r="B126" s="81">
        <v>58.38</v>
      </c>
      <c r="C126" s="81">
        <v>155.38999999999999</v>
      </c>
      <c r="D126" s="81">
        <v>155.38999999999999</v>
      </c>
      <c r="E126" s="81">
        <v>39.68</v>
      </c>
      <c r="F126" s="81">
        <v>100.72</v>
      </c>
      <c r="G126" s="81">
        <v>27468.21</v>
      </c>
      <c r="H126" s="81">
        <v>27468.21</v>
      </c>
      <c r="I126" s="81">
        <v>33635.980000000003</v>
      </c>
      <c r="J126" s="81">
        <v>-6167.77</v>
      </c>
      <c r="K126" s="82"/>
      <c r="L126" s="88"/>
      <c r="X126" s="1" t="s">
        <v>128</v>
      </c>
      <c r="Y126" s="1">
        <v>0</v>
      </c>
      <c r="Z126" s="1">
        <v>0</v>
      </c>
      <c r="AA126" s="1">
        <v>0</v>
      </c>
      <c r="AB126" s="1">
        <v>89.02</v>
      </c>
      <c r="AC126" s="1">
        <v>465.9</v>
      </c>
      <c r="AD126" s="1">
        <v>2499.9899999999998</v>
      </c>
      <c r="AE126" s="1">
        <v>2499.9899999999998</v>
      </c>
      <c r="AF126" s="1">
        <v>28318.28</v>
      </c>
      <c r="AG126" s="1">
        <v>-25818.28</v>
      </c>
      <c r="AK126" s="182"/>
      <c r="AL126" s="182"/>
      <c r="AM126" s="182"/>
      <c r="AN126" s="182"/>
      <c r="AO126" s="182"/>
      <c r="AP126" s="182"/>
      <c r="AQ126" s="182"/>
      <c r="AR126" s="182"/>
      <c r="AS126" s="182"/>
      <c r="AT126" s="182"/>
      <c r="AU126" s="2"/>
    </row>
    <row r="127" spans="1:47" x14ac:dyDescent="0.25">
      <c r="A127" s="87" t="s">
        <v>225</v>
      </c>
      <c r="B127" s="81">
        <v>41.89</v>
      </c>
      <c r="C127" s="81">
        <v>204.33</v>
      </c>
      <c r="D127" s="81">
        <v>204.33</v>
      </c>
      <c r="E127" s="81">
        <v>2.4900000000000002</v>
      </c>
      <c r="F127" s="81">
        <v>91.54</v>
      </c>
      <c r="G127" s="81">
        <v>27672.54</v>
      </c>
      <c r="H127" s="81">
        <v>27672.54</v>
      </c>
      <c r="I127" s="81">
        <v>33727.519999999997</v>
      </c>
      <c r="J127" s="81">
        <v>-6054.98</v>
      </c>
      <c r="K127" s="82"/>
      <c r="L127" s="88"/>
      <c r="X127" s="1" t="s">
        <v>129</v>
      </c>
      <c r="Y127" s="1">
        <v>0</v>
      </c>
      <c r="Z127" s="1">
        <v>0</v>
      </c>
      <c r="AA127" s="1">
        <v>0</v>
      </c>
      <c r="AB127" s="1">
        <v>105.54</v>
      </c>
      <c r="AC127" s="1">
        <v>339.3</v>
      </c>
      <c r="AD127" s="1">
        <v>2499.9899999999998</v>
      </c>
      <c r="AE127" s="1">
        <v>2499.9899999999998</v>
      </c>
      <c r="AF127" s="1">
        <v>28657.57</v>
      </c>
      <c r="AG127" s="1">
        <v>-26157.58</v>
      </c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  <c r="AU127" s="2"/>
    </row>
    <row r="128" spans="1:47" x14ac:dyDescent="0.25">
      <c r="A128" s="87" t="s">
        <v>226</v>
      </c>
      <c r="B128" s="81">
        <v>50.19</v>
      </c>
      <c r="C128" s="81">
        <v>117.59</v>
      </c>
      <c r="D128" s="81">
        <v>117.59</v>
      </c>
      <c r="E128" s="81">
        <v>0</v>
      </c>
      <c r="F128" s="81">
        <v>3.35</v>
      </c>
      <c r="G128" s="81">
        <v>27790.13</v>
      </c>
      <c r="H128" s="81">
        <v>27790.13</v>
      </c>
      <c r="I128" s="81">
        <v>33730.870000000003</v>
      </c>
      <c r="J128" s="81">
        <v>-5940.74</v>
      </c>
      <c r="K128" s="82"/>
      <c r="L128" s="88"/>
      <c r="X128" s="1" t="s">
        <v>130</v>
      </c>
      <c r="Y128" s="1">
        <v>0</v>
      </c>
      <c r="Z128" s="1">
        <v>0</v>
      </c>
      <c r="AA128" s="1">
        <v>0</v>
      </c>
      <c r="AB128" s="1">
        <v>70.05</v>
      </c>
      <c r="AC128" s="1">
        <v>381.37</v>
      </c>
      <c r="AD128" s="1">
        <v>2499.9899999999998</v>
      </c>
      <c r="AE128" s="1">
        <v>2499.9899999999998</v>
      </c>
      <c r="AF128" s="1">
        <v>29038.94</v>
      </c>
      <c r="AG128" s="1">
        <v>-26538.95</v>
      </c>
      <c r="AK128" s="182"/>
      <c r="AL128" s="182"/>
      <c r="AM128" s="182"/>
      <c r="AN128" s="182"/>
      <c r="AO128" s="182"/>
      <c r="AP128" s="182"/>
      <c r="AQ128" s="182"/>
      <c r="AR128" s="182"/>
      <c r="AS128" s="182"/>
      <c r="AT128" s="182"/>
      <c r="AU128" s="2"/>
    </row>
    <row r="129" spans="1:47" x14ac:dyDescent="0.25">
      <c r="A129" s="87" t="s">
        <v>227</v>
      </c>
      <c r="B129" s="81">
        <v>91.3</v>
      </c>
      <c r="C129" s="81">
        <v>280.70999999999998</v>
      </c>
      <c r="D129" s="81">
        <v>280.70999999999998</v>
      </c>
      <c r="E129" s="81">
        <v>0</v>
      </c>
      <c r="F129" s="81">
        <v>0</v>
      </c>
      <c r="G129" s="81">
        <v>28070.84</v>
      </c>
      <c r="H129" s="81">
        <v>28070.84</v>
      </c>
      <c r="I129" s="81">
        <v>33730.870000000003</v>
      </c>
      <c r="J129" s="81">
        <v>-5660.03</v>
      </c>
      <c r="K129" s="82"/>
      <c r="L129" s="88"/>
      <c r="X129" s="1" t="s">
        <v>131</v>
      </c>
      <c r="Y129" s="1">
        <v>4.53</v>
      </c>
      <c r="Z129" s="1">
        <v>9.27</v>
      </c>
      <c r="AA129" s="1">
        <v>9.27</v>
      </c>
      <c r="AB129" s="1">
        <v>4.87</v>
      </c>
      <c r="AC129" s="1">
        <v>150.21</v>
      </c>
      <c r="AD129" s="1">
        <v>2509.27</v>
      </c>
      <c r="AE129" s="1">
        <v>2509.27</v>
      </c>
      <c r="AF129" s="1">
        <v>29189.15</v>
      </c>
      <c r="AG129" s="1">
        <v>-26679.88</v>
      </c>
      <c r="AK129" s="182"/>
      <c r="AL129" s="182"/>
      <c r="AM129" s="182"/>
      <c r="AN129" s="182"/>
      <c r="AO129" s="182"/>
      <c r="AP129" s="182"/>
      <c r="AQ129" s="182"/>
      <c r="AR129" s="182"/>
      <c r="AS129" s="182"/>
      <c r="AT129" s="182"/>
      <c r="AU129" s="2"/>
    </row>
    <row r="130" spans="1:47" x14ac:dyDescent="0.25">
      <c r="A130" s="87" t="s">
        <v>228</v>
      </c>
      <c r="B130" s="81">
        <v>102.18</v>
      </c>
      <c r="C130" s="81">
        <v>370.73</v>
      </c>
      <c r="D130" s="81">
        <v>370.73</v>
      </c>
      <c r="E130" s="81">
        <v>0</v>
      </c>
      <c r="F130" s="81">
        <v>0</v>
      </c>
      <c r="G130" s="81">
        <v>28441.57</v>
      </c>
      <c r="H130" s="81">
        <v>28441.57</v>
      </c>
      <c r="I130" s="81">
        <v>33730.870000000003</v>
      </c>
      <c r="J130" s="81">
        <v>-5289.3</v>
      </c>
      <c r="K130" s="82"/>
      <c r="L130" s="88"/>
      <c r="X130" s="1" t="s">
        <v>132</v>
      </c>
      <c r="Y130" s="1">
        <v>21.33</v>
      </c>
      <c r="Z130" s="1">
        <v>54.35</v>
      </c>
      <c r="AA130" s="1">
        <v>54.35</v>
      </c>
      <c r="AB130" s="1">
        <v>0</v>
      </c>
      <c r="AC130" s="1">
        <v>10.5</v>
      </c>
      <c r="AD130" s="1">
        <v>2563.62</v>
      </c>
      <c r="AE130" s="1">
        <v>2563.62</v>
      </c>
      <c r="AF130" s="1">
        <v>29199.65</v>
      </c>
      <c r="AG130" s="1">
        <v>-26636.03</v>
      </c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  <c r="AU130" s="2"/>
    </row>
    <row r="131" spans="1:47" x14ac:dyDescent="0.25">
      <c r="A131" s="87" t="s">
        <v>229</v>
      </c>
      <c r="B131" s="81">
        <v>114.17</v>
      </c>
      <c r="C131" s="81">
        <v>408.06</v>
      </c>
      <c r="D131" s="81">
        <v>408.06</v>
      </c>
      <c r="E131" s="81">
        <v>0</v>
      </c>
      <c r="F131" s="81">
        <v>0</v>
      </c>
      <c r="G131" s="81">
        <v>28849.64</v>
      </c>
      <c r="H131" s="81">
        <v>28849.64</v>
      </c>
      <c r="I131" s="81">
        <v>33730.870000000003</v>
      </c>
      <c r="J131" s="81">
        <v>-4881.2299999999996</v>
      </c>
      <c r="K131" s="82"/>
      <c r="L131" s="88"/>
      <c r="X131" s="1" t="s">
        <v>133</v>
      </c>
      <c r="Y131" s="1">
        <v>0.15</v>
      </c>
      <c r="Z131" s="1">
        <v>41.27</v>
      </c>
      <c r="AA131" s="1">
        <v>41.27</v>
      </c>
      <c r="AB131" s="1">
        <v>150.19999999999999</v>
      </c>
      <c r="AC131" s="1">
        <v>292.01</v>
      </c>
      <c r="AD131" s="1">
        <v>2604.89</v>
      </c>
      <c r="AE131" s="1">
        <v>2604.89</v>
      </c>
      <c r="AF131" s="1">
        <v>29491.66</v>
      </c>
      <c r="AG131" s="1">
        <v>-26886.77</v>
      </c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  <c r="AU131" s="2"/>
    </row>
    <row r="132" spans="1:47" x14ac:dyDescent="0.25">
      <c r="A132" s="87" t="s">
        <v>230</v>
      </c>
      <c r="B132" s="81">
        <v>113.24</v>
      </c>
      <c r="C132" s="81">
        <v>421.34</v>
      </c>
      <c r="D132" s="81">
        <v>421.34</v>
      </c>
      <c r="E132" s="81">
        <v>0</v>
      </c>
      <c r="F132" s="81">
        <v>0</v>
      </c>
      <c r="G132" s="81">
        <v>29270.98</v>
      </c>
      <c r="H132" s="81">
        <v>29270.98</v>
      </c>
      <c r="I132" s="81">
        <v>33730.870000000003</v>
      </c>
      <c r="J132" s="81">
        <v>-4459.8900000000003</v>
      </c>
      <c r="K132" s="82"/>
      <c r="L132" s="88"/>
      <c r="X132" s="1" t="s">
        <v>134</v>
      </c>
      <c r="Y132" s="1">
        <v>7.47</v>
      </c>
      <c r="Z132" s="1">
        <v>12.63</v>
      </c>
      <c r="AA132" s="1">
        <v>12.63</v>
      </c>
      <c r="AB132" s="1">
        <v>107.59</v>
      </c>
      <c r="AC132" s="1">
        <v>481.82</v>
      </c>
      <c r="AD132" s="1">
        <v>2617.52</v>
      </c>
      <c r="AE132" s="1">
        <v>2617.52</v>
      </c>
      <c r="AF132" s="1">
        <v>29973.47</v>
      </c>
      <c r="AG132" s="1">
        <v>-27355.96</v>
      </c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  <c r="AU132" s="2"/>
    </row>
    <row r="133" spans="1:47" x14ac:dyDescent="0.25">
      <c r="A133" s="87" t="s">
        <v>231</v>
      </c>
      <c r="B133" s="81">
        <v>39.69</v>
      </c>
      <c r="C133" s="81">
        <v>284.67</v>
      </c>
      <c r="D133" s="81">
        <v>284.67</v>
      </c>
      <c r="E133" s="81">
        <v>0</v>
      </c>
      <c r="F133" s="81">
        <v>0</v>
      </c>
      <c r="G133" s="81">
        <v>29555.65</v>
      </c>
      <c r="H133" s="81">
        <v>29555.65</v>
      </c>
      <c r="I133" s="81">
        <v>33730.870000000003</v>
      </c>
      <c r="J133" s="81">
        <v>-4175.22</v>
      </c>
      <c r="K133" s="82"/>
      <c r="L133" s="88"/>
      <c r="AK133" s="182" t="s">
        <v>135</v>
      </c>
      <c r="AL133" s="182">
        <v>32.340000000000003</v>
      </c>
      <c r="AM133" s="182">
        <v>81.77</v>
      </c>
      <c r="AN133" s="182">
        <v>81.77</v>
      </c>
      <c r="AO133" s="182">
        <v>132.71</v>
      </c>
      <c r="AP133" s="182">
        <v>483.9</v>
      </c>
      <c r="AQ133" s="182">
        <v>2699.29</v>
      </c>
      <c r="AR133" s="182">
        <v>2699.29</v>
      </c>
      <c r="AS133" s="182">
        <v>30457.37</v>
      </c>
      <c r="AT133" s="182">
        <v>-27758.080000000002</v>
      </c>
      <c r="AU133" s="2"/>
    </row>
    <row r="134" spans="1:47" x14ac:dyDescent="0.25">
      <c r="A134" s="87" t="s">
        <v>232</v>
      </c>
      <c r="B134" s="81">
        <v>28.67</v>
      </c>
      <c r="C134" s="81">
        <v>125.92</v>
      </c>
      <c r="D134" s="81">
        <v>125.92</v>
      </c>
      <c r="E134" s="81">
        <v>0.01</v>
      </c>
      <c r="F134" s="81">
        <v>0.01</v>
      </c>
      <c r="G134" s="81">
        <v>29681.57</v>
      </c>
      <c r="H134" s="81">
        <v>29681.57</v>
      </c>
      <c r="I134" s="81">
        <v>33730.879999999997</v>
      </c>
      <c r="J134" s="81">
        <v>-4049.31</v>
      </c>
      <c r="K134" s="82"/>
      <c r="L134" s="88"/>
      <c r="AK134" s="182" t="s">
        <v>136</v>
      </c>
      <c r="AL134" s="182">
        <v>0.02</v>
      </c>
      <c r="AM134" s="182">
        <v>57.34</v>
      </c>
      <c r="AN134" s="182">
        <v>57.34</v>
      </c>
      <c r="AO134" s="182">
        <v>97.94</v>
      </c>
      <c r="AP134" s="182">
        <v>450.1</v>
      </c>
      <c r="AQ134" s="182">
        <v>2756.63</v>
      </c>
      <c r="AR134" s="182">
        <v>2756.63</v>
      </c>
      <c r="AS134" s="182">
        <v>30907.47</v>
      </c>
      <c r="AT134" s="182">
        <v>-28150.84</v>
      </c>
      <c r="AU134" s="2"/>
    </row>
    <row r="135" spans="1:47" ht="31.5" x14ac:dyDescent="0.25">
      <c r="A135" s="87" t="s">
        <v>233</v>
      </c>
      <c r="B135" s="81">
        <v>60.43</v>
      </c>
      <c r="C135" s="81">
        <v>165.25</v>
      </c>
      <c r="D135" s="81">
        <v>165.25</v>
      </c>
      <c r="E135" s="81">
        <v>11.39</v>
      </c>
      <c r="F135" s="81">
        <v>22.26</v>
      </c>
      <c r="G135" s="81">
        <v>29846.82</v>
      </c>
      <c r="H135" s="81">
        <v>29846.82</v>
      </c>
      <c r="I135" s="81">
        <v>33753.14</v>
      </c>
      <c r="J135" s="81">
        <v>-3906.32</v>
      </c>
      <c r="K135" s="52" t="s">
        <v>1</v>
      </c>
      <c r="L135" s="42" t="s">
        <v>2</v>
      </c>
      <c r="AK135" s="182" t="s">
        <v>137</v>
      </c>
      <c r="AL135" s="182">
        <v>2.83</v>
      </c>
      <c r="AM135" s="182">
        <v>5.51</v>
      </c>
      <c r="AN135" s="182">
        <v>5.51</v>
      </c>
      <c r="AO135" s="182">
        <v>167.03</v>
      </c>
      <c r="AP135" s="182">
        <v>498.03</v>
      </c>
      <c r="AQ135" s="182">
        <v>2762.15</v>
      </c>
      <c r="AR135" s="182">
        <v>2762.15</v>
      </c>
      <c r="AS135" s="182">
        <v>31405.5</v>
      </c>
      <c r="AT135" s="182">
        <v>-28643.360000000001</v>
      </c>
      <c r="AU135" s="2"/>
    </row>
    <row r="136" spans="1:47" ht="15.75" thickBot="1" x14ac:dyDescent="0.3">
      <c r="A136" s="89" t="s">
        <v>19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1">
        <f>SUM(B125:B135)</f>
        <v>710.06999999999994</v>
      </c>
      <c r="L136" s="92">
        <f>SUM(C125:C135)</f>
        <v>2578.3399999999997</v>
      </c>
      <c r="AK136" s="182" t="s">
        <v>138</v>
      </c>
      <c r="AL136" s="182">
        <v>10.1</v>
      </c>
      <c r="AM136" s="182">
        <v>23.29</v>
      </c>
      <c r="AN136" s="182">
        <v>23.29</v>
      </c>
      <c r="AO136" s="182">
        <v>88.54</v>
      </c>
      <c r="AP136" s="182">
        <v>474.69</v>
      </c>
      <c r="AQ136" s="182">
        <v>2785.44</v>
      </c>
      <c r="AR136" s="182">
        <v>2785.44</v>
      </c>
      <c r="AS136" s="182">
        <v>31880.2</v>
      </c>
      <c r="AT136" s="182">
        <v>-29094.76</v>
      </c>
      <c r="AU136" s="2"/>
    </row>
    <row r="137" spans="1:47" x14ac:dyDescent="0.25">
      <c r="A137" s="95" t="s">
        <v>20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7"/>
      <c r="L137" s="98"/>
      <c r="AK137" s="182" t="s">
        <v>139</v>
      </c>
      <c r="AL137" s="182">
        <v>16.02</v>
      </c>
      <c r="AM137" s="182">
        <v>47.57</v>
      </c>
      <c r="AN137" s="182">
        <v>47.57</v>
      </c>
      <c r="AO137" s="182">
        <v>17.97</v>
      </c>
      <c r="AP137" s="182">
        <v>199.14</v>
      </c>
      <c r="AQ137" s="182">
        <v>2833.01</v>
      </c>
      <c r="AR137" s="182">
        <v>2833.01</v>
      </c>
      <c r="AS137" s="182">
        <v>32079.34</v>
      </c>
      <c r="AT137" s="182">
        <v>-29246.33</v>
      </c>
      <c r="AU137" s="2"/>
    </row>
    <row r="138" spans="1:47" x14ac:dyDescent="0.25">
      <c r="A138" s="99" t="s">
        <v>234</v>
      </c>
      <c r="B138" s="93">
        <v>136.93</v>
      </c>
      <c r="C138" s="93">
        <v>414.05</v>
      </c>
      <c r="D138" s="93">
        <v>414.05</v>
      </c>
      <c r="E138" s="93">
        <v>0</v>
      </c>
      <c r="F138" s="93">
        <v>25.17</v>
      </c>
      <c r="G138" s="93">
        <v>30260.87</v>
      </c>
      <c r="H138" s="93">
        <v>30260.87</v>
      </c>
      <c r="I138" s="93">
        <v>33778.32</v>
      </c>
      <c r="J138" s="93">
        <v>-3517.44</v>
      </c>
      <c r="K138" s="94"/>
      <c r="L138" s="100"/>
      <c r="AK138" s="182" t="s">
        <v>140</v>
      </c>
      <c r="AL138" s="182">
        <v>9.09</v>
      </c>
      <c r="AM138" s="182">
        <v>48.06</v>
      </c>
      <c r="AN138" s="182">
        <v>48.06</v>
      </c>
      <c r="AO138" s="182">
        <v>9.0399999999999991</v>
      </c>
      <c r="AP138" s="182">
        <v>50.63</v>
      </c>
      <c r="AQ138" s="182">
        <v>2881.07</v>
      </c>
      <c r="AR138" s="182">
        <v>2881.07</v>
      </c>
      <c r="AS138" s="182">
        <v>32129.97</v>
      </c>
      <c r="AT138" s="182">
        <v>-29248.9</v>
      </c>
      <c r="AU138" s="2"/>
    </row>
    <row r="139" spans="1:47" x14ac:dyDescent="0.25">
      <c r="A139" s="99" t="s">
        <v>235</v>
      </c>
      <c r="B139" s="93">
        <v>81.13</v>
      </c>
      <c r="C139" s="93">
        <v>586.97</v>
      </c>
      <c r="D139" s="93">
        <v>586.97</v>
      </c>
      <c r="E139" s="93">
        <v>0</v>
      </c>
      <c r="F139" s="93">
        <v>0</v>
      </c>
      <c r="G139" s="93">
        <v>30847.85</v>
      </c>
      <c r="H139" s="93">
        <v>30847.85</v>
      </c>
      <c r="I139" s="93">
        <v>33778.32</v>
      </c>
      <c r="J139" s="93">
        <v>-2930.47</v>
      </c>
      <c r="K139" s="94"/>
      <c r="L139" s="100"/>
      <c r="AK139" s="182" t="s">
        <v>141</v>
      </c>
      <c r="AL139" s="182">
        <v>4.6399999999999997</v>
      </c>
      <c r="AM139" s="182">
        <v>26.8</v>
      </c>
      <c r="AN139" s="182">
        <v>26.8</v>
      </c>
      <c r="AO139" s="182">
        <v>15.77</v>
      </c>
      <c r="AP139" s="182">
        <v>46.25</v>
      </c>
      <c r="AQ139" s="182">
        <v>2907.87</v>
      </c>
      <c r="AR139" s="182">
        <v>2907.87</v>
      </c>
      <c r="AS139" s="182">
        <v>32176.22</v>
      </c>
      <c r="AT139" s="182">
        <v>-29268.35</v>
      </c>
      <c r="AU139" s="2"/>
    </row>
    <row r="140" spans="1:47" x14ac:dyDescent="0.25">
      <c r="A140" s="99" t="s">
        <v>236</v>
      </c>
      <c r="B140" s="93">
        <v>76.650000000000006</v>
      </c>
      <c r="C140" s="93">
        <v>375.88</v>
      </c>
      <c r="D140" s="93">
        <v>375.88</v>
      </c>
      <c r="E140" s="93">
        <v>0</v>
      </c>
      <c r="F140" s="93">
        <v>0</v>
      </c>
      <c r="G140" s="93">
        <v>31223.73</v>
      </c>
      <c r="H140" s="93">
        <v>31223.73</v>
      </c>
      <c r="I140" s="93">
        <v>33778.32</v>
      </c>
      <c r="J140" s="93">
        <v>-2554.59</v>
      </c>
      <c r="K140" s="94"/>
      <c r="L140" s="100"/>
      <c r="AK140" s="182" t="s">
        <v>142</v>
      </c>
      <c r="AL140" s="182">
        <v>11.88</v>
      </c>
      <c r="AM140" s="182">
        <v>30.32</v>
      </c>
      <c r="AN140" s="182">
        <v>30.32</v>
      </c>
      <c r="AO140" s="182">
        <v>0.94</v>
      </c>
      <c r="AP140" s="182">
        <v>31.33</v>
      </c>
      <c r="AQ140" s="182">
        <v>2938.2</v>
      </c>
      <c r="AR140" s="182">
        <v>2938.2</v>
      </c>
      <c r="AS140" s="182">
        <v>32207.55</v>
      </c>
      <c r="AT140" s="182">
        <v>-29269.35</v>
      </c>
      <c r="AU140" s="2"/>
    </row>
    <row r="141" spans="1:47" x14ac:dyDescent="0.25">
      <c r="A141" s="99" t="s">
        <v>237</v>
      </c>
      <c r="B141" s="93">
        <v>95.18</v>
      </c>
      <c r="C141" s="93">
        <v>340.45</v>
      </c>
      <c r="D141" s="93">
        <v>340.45</v>
      </c>
      <c r="E141" s="93">
        <v>0</v>
      </c>
      <c r="F141" s="93">
        <v>0</v>
      </c>
      <c r="G141" s="93">
        <v>31564.18</v>
      </c>
      <c r="H141" s="93">
        <v>31564.18</v>
      </c>
      <c r="I141" s="93">
        <v>33778.32</v>
      </c>
      <c r="J141" s="93">
        <v>-2214.13</v>
      </c>
      <c r="K141" s="94"/>
      <c r="L141" s="100"/>
      <c r="AK141" s="182" t="s">
        <v>143</v>
      </c>
      <c r="AL141" s="182">
        <v>25.39</v>
      </c>
      <c r="AM141" s="182">
        <v>69.150000000000006</v>
      </c>
      <c r="AN141" s="182">
        <v>69.150000000000006</v>
      </c>
      <c r="AO141" s="182">
        <v>0</v>
      </c>
      <c r="AP141" s="182">
        <v>1.75</v>
      </c>
      <c r="AQ141" s="182">
        <v>3007.35</v>
      </c>
      <c r="AR141" s="182">
        <v>3007.35</v>
      </c>
      <c r="AS141" s="182">
        <v>32209.3</v>
      </c>
      <c r="AT141" s="182">
        <v>-29201.96</v>
      </c>
      <c r="AU141" s="2"/>
    </row>
    <row r="142" spans="1:47" x14ac:dyDescent="0.25">
      <c r="A142" s="99" t="s">
        <v>238</v>
      </c>
      <c r="B142" s="93">
        <v>91.71</v>
      </c>
      <c r="C142" s="93">
        <v>359.39</v>
      </c>
      <c r="D142" s="93">
        <v>359.39</v>
      </c>
      <c r="E142" s="93">
        <v>0</v>
      </c>
      <c r="F142" s="93">
        <v>0</v>
      </c>
      <c r="G142" s="93">
        <v>31923.57</v>
      </c>
      <c r="H142" s="93">
        <v>31923.57</v>
      </c>
      <c r="I142" s="93">
        <v>33778.32</v>
      </c>
      <c r="J142" s="93">
        <v>-1854.74</v>
      </c>
      <c r="K142" s="94"/>
      <c r="L142" s="100"/>
      <c r="AK142" s="182" t="s">
        <v>144</v>
      </c>
      <c r="AL142" s="182">
        <v>49.04</v>
      </c>
      <c r="AM142" s="182">
        <v>137.9</v>
      </c>
      <c r="AN142" s="182">
        <v>137.9</v>
      </c>
      <c r="AO142" s="182">
        <v>0</v>
      </c>
      <c r="AP142" s="182">
        <v>0</v>
      </c>
      <c r="AQ142" s="182">
        <v>3145.25</v>
      </c>
      <c r="AR142" s="182">
        <v>3145.25</v>
      </c>
      <c r="AS142" s="182">
        <v>32209.3</v>
      </c>
      <c r="AT142" s="182">
        <v>-29064.06</v>
      </c>
      <c r="AU142" s="2"/>
    </row>
    <row r="143" spans="1:47" x14ac:dyDescent="0.25">
      <c r="A143" s="99" t="s">
        <v>239</v>
      </c>
      <c r="B143" s="93">
        <v>88.61</v>
      </c>
      <c r="C143" s="93">
        <v>341.04</v>
      </c>
      <c r="D143" s="93">
        <v>341.04</v>
      </c>
      <c r="E143" s="93">
        <v>0</v>
      </c>
      <c r="F143" s="93">
        <v>0</v>
      </c>
      <c r="G143" s="93">
        <v>32264.61</v>
      </c>
      <c r="H143" s="93">
        <v>32264.61</v>
      </c>
      <c r="I143" s="93">
        <v>33778.32</v>
      </c>
      <c r="J143" s="93">
        <v>-1513.71</v>
      </c>
      <c r="K143" s="94"/>
      <c r="L143" s="100"/>
      <c r="AK143" s="182" t="s">
        <v>145</v>
      </c>
      <c r="AL143" s="182">
        <v>64.58</v>
      </c>
      <c r="AM143" s="182">
        <v>210.49</v>
      </c>
      <c r="AN143" s="182">
        <v>210.49</v>
      </c>
      <c r="AO143" s="182">
        <v>0</v>
      </c>
      <c r="AP143" s="182">
        <v>0</v>
      </c>
      <c r="AQ143" s="182">
        <v>3355.73</v>
      </c>
      <c r="AR143" s="182">
        <v>3355.73</v>
      </c>
      <c r="AS143" s="182">
        <v>32209.3</v>
      </c>
      <c r="AT143" s="182">
        <v>-28853.57</v>
      </c>
      <c r="AU143" s="2"/>
    </row>
    <row r="144" spans="1:47" ht="31.5" x14ac:dyDescent="0.25">
      <c r="A144" s="99" t="s">
        <v>240</v>
      </c>
      <c r="B144" s="93">
        <v>59.37</v>
      </c>
      <c r="C144" s="93">
        <v>279.24</v>
      </c>
      <c r="D144" s="93">
        <v>279.24</v>
      </c>
      <c r="E144" s="93">
        <v>0</v>
      </c>
      <c r="F144" s="93">
        <v>0</v>
      </c>
      <c r="G144" s="93">
        <v>32543.85</v>
      </c>
      <c r="H144" s="93">
        <v>32543.85</v>
      </c>
      <c r="I144" s="93">
        <v>33778.32</v>
      </c>
      <c r="J144" s="93">
        <v>-1234.47</v>
      </c>
      <c r="K144" s="52" t="s">
        <v>1</v>
      </c>
      <c r="L144" s="42" t="s">
        <v>2</v>
      </c>
      <c r="AK144" s="182" t="s">
        <v>146</v>
      </c>
      <c r="AL144" s="182">
        <v>71.260000000000005</v>
      </c>
      <c r="AM144" s="182">
        <v>251.79</v>
      </c>
      <c r="AN144" s="182">
        <v>251.79</v>
      </c>
      <c r="AO144" s="182">
        <v>0</v>
      </c>
      <c r="AP144" s="182">
        <v>0</v>
      </c>
      <c r="AQ144" s="182">
        <v>3607.52</v>
      </c>
      <c r="AR144" s="182">
        <v>3607.52</v>
      </c>
      <c r="AS144" s="182">
        <v>32209.3</v>
      </c>
      <c r="AT144" s="182">
        <v>-28601.78</v>
      </c>
      <c r="AU144" s="2"/>
    </row>
    <row r="145" spans="1:47" ht="15.75" thickBot="1" x14ac:dyDescent="0.3">
      <c r="A145" s="101" t="s">
        <v>20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3">
        <f>SUM(B138:B144)</f>
        <v>629.58000000000004</v>
      </c>
      <c r="L145" s="104">
        <f>SUM(C138:C144)</f>
        <v>2697.0200000000004</v>
      </c>
      <c r="AK145" s="182" t="s">
        <v>147</v>
      </c>
      <c r="AL145" s="182">
        <v>90.42</v>
      </c>
      <c r="AM145" s="182">
        <v>299.97000000000003</v>
      </c>
      <c r="AN145" s="182">
        <v>299.97000000000003</v>
      </c>
      <c r="AO145" s="182">
        <v>0</v>
      </c>
      <c r="AP145" s="182">
        <v>0</v>
      </c>
      <c r="AQ145" s="182">
        <v>3907.49</v>
      </c>
      <c r="AR145" s="182">
        <v>3907.49</v>
      </c>
      <c r="AS145" s="182">
        <v>32209.3</v>
      </c>
      <c r="AT145" s="182">
        <v>-28301.81</v>
      </c>
      <c r="AU145" s="2"/>
    </row>
    <row r="146" spans="1:47" ht="15.75" thickBot="1" x14ac:dyDescent="0.3">
      <c r="A146" s="24" t="s">
        <v>241</v>
      </c>
      <c r="B146" s="24">
        <v>41.9</v>
      </c>
      <c r="C146" s="24">
        <v>184.89</v>
      </c>
      <c r="D146" s="24">
        <v>184.89</v>
      </c>
      <c r="E146" s="24">
        <v>0.21</v>
      </c>
      <c r="F146" s="24">
        <v>0.41</v>
      </c>
      <c r="G146" s="24">
        <v>32728.74</v>
      </c>
      <c r="H146" s="24">
        <v>32728.74</v>
      </c>
      <c r="I146" s="24">
        <v>33778.720000000001</v>
      </c>
      <c r="J146" s="24">
        <v>-1049.99</v>
      </c>
      <c r="K146" s="2"/>
      <c r="L146" s="2"/>
      <c r="AK146" s="182" t="s">
        <v>148</v>
      </c>
      <c r="AL146" s="182">
        <v>102.68</v>
      </c>
      <c r="AM146" s="182">
        <v>359.89</v>
      </c>
      <c r="AN146" s="182">
        <v>359.89</v>
      </c>
      <c r="AO146" s="182">
        <v>0</v>
      </c>
      <c r="AP146" s="182">
        <v>0</v>
      </c>
      <c r="AQ146" s="182">
        <v>4267.38</v>
      </c>
      <c r="AR146" s="182">
        <v>4267.38</v>
      </c>
      <c r="AS146" s="182">
        <v>32209.3</v>
      </c>
      <c r="AT146" s="182">
        <v>-27941.919999999998</v>
      </c>
      <c r="AU146" s="2"/>
    </row>
    <row r="147" spans="1:47" x14ac:dyDescent="0.25">
      <c r="A147" s="108" t="s">
        <v>21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10"/>
      <c r="L147" s="111"/>
      <c r="AK147" s="182" t="s">
        <v>149</v>
      </c>
      <c r="AL147" s="182">
        <v>106.9</v>
      </c>
      <c r="AM147" s="182">
        <v>388.32</v>
      </c>
      <c r="AN147" s="182">
        <v>388.32</v>
      </c>
      <c r="AO147" s="182">
        <v>0</v>
      </c>
      <c r="AP147" s="182">
        <v>0</v>
      </c>
      <c r="AQ147" s="182">
        <v>4655.7</v>
      </c>
      <c r="AR147" s="182">
        <v>4655.7</v>
      </c>
      <c r="AS147" s="182">
        <v>32209.3</v>
      </c>
      <c r="AT147" s="182">
        <v>-27553.599999999999</v>
      </c>
      <c r="AU147" s="2"/>
    </row>
    <row r="148" spans="1:47" x14ac:dyDescent="0.25">
      <c r="A148" s="112" t="s">
        <v>242</v>
      </c>
      <c r="B148" s="106">
        <v>33.200000000000003</v>
      </c>
      <c r="C148" s="106">
        <v>136.88999999999999</v>
      </c>
      <c r="D148" s="106">
        <v>136.88999999999999</v>
      </c>
      <c r="E148" s="106">
        <v>24.13</v>
      </c>
      <c r="F148" s="106">
        <v>46.2</v>
      </c>
      <c r="G148" s="106">
        <v>32865.629999999997</v>
      </c>
      <c r="H148" s="106">
        <v>32865.629999999997</v>
      </c>
      <c r="I148" s="106">
        <v>33824.93</v>
      </c>
      <c r="J148" s="106">
        <v>-959.29</v>
      </c>
      <c r="K148" s="107"/>
      <c r="L148" s="113"/>
      <c r="AK148" s="182" t="s">
        <v>150</v>
      </c>
      <c r="AL148" s="182">
        <v>104.23</v>
      </c>
      <c r="AM148" s="182">
        <v>391.49</v>
      </c>
      <c r="AN148" s="182">
        <v>391.49</v>
      </c>
      <c r="AO148" s="182">
        <v>0</v>
      </c>
      <c r="AP148" s="182">
        <v>0</v>
      </c>
      <c r="AQ148" s="182">
        <v>5047.1899999999996</v>
      </c>
      <c r="AR148" s="182">
        <v>5047.1899999999996</v>
      </c>
      <c r="AS148" s="182">
        <v>32209.3</v>
      </c>
      <c r="AT148" s="182">
        <v>-27162.11</v>
      </c>
      <c r="AU148" s="2"/>
    </row>
    <row r="149" spans="1:47" x14ac:dyDescent="0.25">
      <c r="A149" s="112" t="s">
        <v>243</v>
      </c>
      <c r="B149" s="106">
        <v>108.13</v>
      </c>
      <c r="C149" s="106">
        <v>262.56</v>
      </c>
      <c r="D149" s="106">
        <v>262.56</v>
      </c>
      <c r="E149" s="106">
        <v>0</v>
      </c>
      <c r="F149" s="106">
        <v>47.48</v>
      </c>
      <c r="G149" s="106">
        <v>33128.19</v>
      </c>
      <c r="H149" s="106">
        <v>33128.19</v>
      </c>
      <c r="I149" s="106">
        <v>33872.410000000003</v>
      </c>
      <c r="J149" s="106">
        <v>-744.22</v>
      </c>
      <c r="K149" s="107"/>
      <c r="L149" s="113"/>
      <c r="AK149" s="182" t="s">
        <v>151</v>
      </c>
      <c r="AL149" s="182">
        <v>56.38</v>
      </c>
      <c r="AM149" s="182">
        <v>298.04000000000002</v>
      </c>
      <c r="AN149" s="182">
        <v>298.04000000000002</v>
      </c>
      <c r="AO149" s="182">
        <v>0</v>
      </c>
      <c r="AP149" s="182">
        <v>0</v>
      </c>
      <c r="AQ149" s="182">
        <v>5345.23</v>
      </c>
      <c r="AR149" s="182">
        <v>5345.23</v>
      </c>
      <c r="AS149" s="182">
        <v>32209.3</v>
      </c>
      <c r="AT149" s="182">
        <v>-26864.07</v>
      </c>
      <c r="AU149" s="2"/>
    </row>
    <row r="150" spans="1:47" x14ac:dyDescent="0.25">
      <c r="A150" s="112" t="s">
        <v>244</v>
      </c>
      <c r="B150" s="106">
        <v>45.63</v>
      </c>
      <c r="C150" s="106">
        <v>126.65</v>
      </c>
      <c r="D150" s="106">
        <v>126.65</v>
      </c>
      <c r="E150" s="106">
        <v>17.489999999999998</v>
      </c>
      <c r="F150" s="106">
        <v>17.02</v>
      </c>
      <c r="G150" s="106">
        <v>33254.83</v>
      </c>
      <c r="H150" s="106">
        <v>33254.83</v>
      </c>
      <c r="I150" s="106">
        <v>33889.43</v>
      </c>
      <c r="J150" s="106">
        <v>-634.6</v>
      </c>
      <c r="K150" s="107"/>
      <c r="L150" s="113"/>
      <c r="AK150" s="182" t="s">
        <v>152</v>
      </c>
      <c r="AL150" s="182">
        <v>54.75</v>
      </c>
      <c r="AM150" s="182">
        <v>205.13</v>
      </c>
      <c r="AN150" s="182">
        <v>205.13</v>
      </c>
      <c r="AO150" s="182">
        <v>0</v>
      </c>
      <c r="AP150" s="182">
        <v>0</v>
      </c>
      <c r="AQ150" s="182">
        <v>5550.36</v>
      </c>
      <c r="AR150" s="182">
        <v>5550.36</v>
      </c>
      <c r="AS150" s="182">
        <v>32209.3</v>
      </c>
      <c r="AT150" s="182">
        <v>-26658.94</v>
      </c>
      <c r="AU150" s="2"/>
    </row>
    <row r="151" spans="1:47" x14ac:dyDescent="0.25">
      <c r="A151" s="112" t="s">
        <v>245</v>
      </c>
      <c r="B151" s="106">
        <v>105.48</v>
      </c>
      <c r="C151" s="106">
        <v>278.17</v>
      </c>
      <c r="D151" s="106">
        <v>278.17</v>
      </c>
      <c r="E151" s="106">
        <v>0</v>
      </c>
      <c r="F151" s="106">
        <v>33.39</v>
      </c>
      <c r="G151" s="106">
        <v>33533</v>
      </c>
      <c r="H151" s="106">
        <v>33533</v>
      </c>
      <c r="I151" s="106">
        <v>33922.82</v>
      </c>
      <c r="J151" s="106">
        <v>-389.82</v>
      </c>
      <c r="K151" s="107"/>
      <c r="L151" s="113"/>
      <c r="AK151" s="182" t="s">
        <v>153</v>
      </c>
      <c r="AL151" s="182">
        <v>40.64</v>
      </c>
      <c r="AM151" s="182">
        <v>175.91</v>
      </c>
      <c r="AN151" s="182">
        <v>175.91</v>
      </c>
      <c r="AO151" s="182">
        <v>0</v>
      </c>
      <c r="AP151" s="182">
        <v>0</v>
      </c>
      <c r="AQ151" s="182">
        <v>5726.27</v>
      </c>
      <c r="AR151" s="182">
        <v>5726.27</v>
      </c>
      <c r="AS151" s="182">
        <v>32209.3</v>
      </c>
      <c r="AT151" s="182">
        <v>-26483.03</v>
      </c>
      <c r="AU151" s="2"/>
    </row>
    <row r="152" spans="1:47" x14ac:dyDescent="0.25">
      <c r="A152" s="112" t="s">
        <v>246</v>
      </c>
      <c r="B152" s="106">
        <v>108.9</v>
      </c>
      <c r="C152" s="106">
        <v>397.63</v>
      </c>
      <c r="D152" s="106">
        <v>397.63</v>
      </c>
      <c r="E152" s="106">
        <v>0</v>
      </c>
      <c r="F152" s="106">
        <v>0</v>
      </c>
      <c r="G152" s="106">
        <v>33930.639999999999</v>
      </c>
      <c r="H152" s="106">
        <v>33930.639999999999</v>
      </c>
      <c r="I152" s="106">
        <v>33922.82</v>
      </c>
      <c r="J152" s="106">
        <v>7.82</v>
      </c>
      <c r="K152" s="107"/>
      <c r="L152" s="113"/>
      <c r="AK152" s="182" t="s">
        <v>154</v>
      </c>
      <c r="AL152" s="182">
        <v>49.87</v>
      </c>
      <c r="AM152" s="182">
        <v>167.08</v>
      </c>
      <c r="AN152" s="182">
        <v>167.08</v>
      </c>
      <c r="AO152" s="182">
        <v>2.23</v>
      </c>
      <c r="AP152" s="182">
        <v>4.2</v>
      </c>
      <c r="AQ152" s="182">
        <v>5893.35</v>
      </c>
      <c r="AR152" s="182">
        <v>5893.35</v>
      </c>
      <c r="AS152" s="182">
        <v>32213.5</v>
      </c>
      <c r="AT152" s="182">
        <v>-26320.15</v>
      </c>
      <c r="AU152" s="2"/>
    </row>
    <row r="153" spans="1:47" x14ac:dyDescent="0.25">
      <c r="A153" s="112" t="s">
        <v>247</v>
      </c>
      <c r="B153" s="106">
        <v>87.86</v>
      </c>
      <c r="C153" s="106">
        <v>367.26</v>
      </c>
      <c r="D153" s="106">
        <v>367.26</v>
      </c>
      <c r="E153" s="106">
        <v>0</v>
      </c>
      <c r="F153" s="106">
        <v>0</v>
      </c>
      <c r="G153" s="106">
        <v>34297.9</v>
      </c>
      <c r="H153" s="106">
        <v>34297.9</v>
      </c>
      <c r="I153" s="106">
        <v>33922.82</v>
      </c>
      <c r="J153" s="106">
        <v>375.08</v>
      </c>
      <c r="K153" s="107"/>
      <c r="L153" s="113"/>
      <c r="AK153" s="182" t="s">
        <v>155</v>
      </c>
      <c r="AL153" s="182">
        <v>81.05</v>
      </c>
      <c r="AM153" s="182">
        <v>246.79</v>
      </c>
      <c r="AN153" s="182">
        <v>246.79</v>
      </c>
      <c r="AO153" s="182">
        <v>0</v>
      </c>
      <c r="AP153" s="182">
        <v>4.3</v>
      </c>
      <c r="AQ153" s="182">
        <v>6140.15</v>
      </c>
      <c r="AR153" s="182">
        <v>6140.15</v>
      </c>
      <c r="AS153" s="182">
        <v>32217.8</v>
      </c>
      <c r="AT153" s="182">
        <v>-26077.65</v>
      </c>
      <c r="AU153" s="2"/>
    </row>
    <row r="154" spans="1:47" x14ac:dyDescent="0.25">
      <c r="A154" s="112" t="s">
        <v>248</v>
      </c>
      <c r="B154" s="106">
        <v>65.150000000000006</v>
      </c>
      <c r="C154" s="106">
        <v>284.18</v>
      </c>
      <c r="D154" s="106">
        <v>284.18</v>
      </c>
      <c r="E154" s="106">
        <v>10.53</v>
      </c>
      <c r="F154" s="106">
        <v>19.89</v>
      </c>
      <c r="G154" s="106">
        <v>34582.080000000002</v>
      </c>
      <c r="H154" s="106">
        <v>34582.080000000002</v>
      </c>
      <c r="I154" s="106">
        <v>33942.71</v>
      </c>
      <c r="J154" s="106">
        <v>639.37</v>
      </c>
      <c r="K154" s="107"/>
      <c r="L154" s="113"/>
      <c r="AK154" s="182" t="s">
        <v>156</v>
      </c>
      <c r="AL154" s="182">
        <v>79.12</v>
      </c>
      <c r="AM154" s="182">
        <v>307.11</v>
      </c>
      <c r="AN154" s="182">
        <v>307.11</v>
      </c>
      <c r="AO154" s="182">
        <v>0</v>
      </c>
      <c r="AP154" s="182">
        <v>0</v>
      </c>
      <c r="AQ154" s="182">
        <v>6447.25</v>
      </c>
      <c r="AR154" s="182">
        <v>6447.25</v>
      </c>
      <c r="AS154" s="182">
        <v>32217.8</v>
      </c>
      <c r="AT154" s="182">
        <v>-25770.55</v>
      </c>
      <c r="AU154" s="2"/>
    </row>
    <row r="155" spans="1:47" x14ac:dyDescent="0.25">
      <c r="A155" s="112" t="s">
        <v>249</v>
      </c>
      <c r="B155" s="106">
        <v>62.4</v>
      </c>
      <c r="C155" s="106">
        <v>241.22</v>
      </c>
      <c r="D155" s="106">
        <v>241.22</v>
      </c>
      <c r="E155" s="106">
        <v>0</v>
      </c>
      <c r="F155" s="106">
        <v>20.170000000000002</v>
      </c>
      <c r="G155" s="106">
        <v>34823.300000000003</v>
      </c>
      <c r="H155" s="106">
        <v>34823.300000000003</v>
      </c>
      <c r="I155" s="106">
        <v>33962.89</v>
      </c>
      <c r="J155" s="106">
        <v>860.42</v>
      </c>
      <c r="K155" s="107"/>
      <c r="L155" s="113"/>
      <c r="AK155" s="182" t="s">
        <v>157</v>
      </c>
      <c r="AL155" s="182">
        <v>61.35</v>
      </c>
      <c r="AM155" s="182">
        <v>142.77000000000001</v>
      </c>
      <c r="AN155" s="182">
        <v>142.77000000000001</v>
      </c>
      <c r="AO155" s="182">
        <v>0</v>
      </c>
      <c r="AP155" s="182">
        <v>0</v>
      </c>
      <c r="AQ155" s="182">
        <v>6590.02</v>
      </c>
      <c r="AR155" s="182">
        <v>6590.02</v>
      </c>
      <c r="AS155" s="182">
        <v>32217.8</v>
      </c>
      <c r="AT155" s="182">
        <v>-25627.78</v>
      </c>
      <c r="AU155" s="2"/>
    </row>
    <row r="156" spans="1:47" x14ac:dyDescent="0.25">
      <c r="A156" s="112" t="s">
        <v>250</v>
      </c>
      <c r="B156" s="106">
        <v>96.71</v>
      </c>
      <c r="C156" s="106">
        <v>302.20999999999998</v>
      </c>
      <c r="D156" s="106">
        <v>302.20999999999998</v>
      </c>
      <c r="E156" s="106">
        <v>0</v>
      </c>
      <c r="F156" s="106">
        <v>0</v>
      </c>
      <c r="G156" s="106">
        <v>35125.51</v>
      </c>
      <c r="H156" s="106">
        <v>35125.51</v>
      </c>
      <c r="I156" s="106">
        <v>33962.89</v>
      </c>
      <c r="J156" s="106">
        <v>1162.6199999999999</v>
      </c>
      <c r="K156" s="107"/>
      <c r="L156" s="113"/>
      <c r="AK156" s="182" t="s">
        <v>158</v>
      </c>
      <c r="AL156" s="182">
        <v>69.83</v>
      </c>
      <c r="AM156" s="182">
        <v>242.79</v>
      </c>
      <c r="AN156" s="182">
        <v>242.79</v>
      </c>
      <c r="AO156" s="182">
        <v>0</v>
      </c>
      <c r="AP156" s="182">
        <v>0</v>
      </c>
      <c r="AQ156" s="182">
        <v>6832.82</v>
      </c>
      <c r="AR156" s="182">
        <v>6832.82</v>
      </c>
      <c r="AS156" s="182">
        <v>32217.8</v>
      </c>
      <c r="AT156" s="182">
        <v>-25384.98</v>
      </c>
      <c r="AU156" s="2"/>
    </row>
    <row r="157" spans="1:47" x14ac:dyDescent="0.25">
      <c r="A157" s="112" t="s">
        <v>251</v>
      </c>
      <c r="B157" s="106">
        <v>49.08</v>
      </c>
      <c r="C157" s="106">
        <v>268.92</v>
      </c>
      <c r="D157" s="106">
        <v>268.92</v>
      </c>
      <c r="E157" s="106">
        <v>0</v>
      </c>
      <c r="F157" s="106">
        <v>0</v>
      </c>
      <c r="G157" s="106">
        <v>35394.44</v>
      </c>
      <c r="H157" s="106">
        <v>35394.44</v>
      </c>
      <c r="I157" s="106">
        <v>33962.89</v>
      </c>
      <c r="J157" s="106">
        <v>1431.55</v>
      </c>
      <c r="K157" s="107"/>
      <c r="L157" s="113"/>
      <c r="AK157" s="182" t="s">
        <v>159</v>
      </c>
      <c r="AL157" s="182">
        <v>62.81</v>
      </c>
      <c r="AM157" s="182">
        <v>247.71</v>
      </c>
      <c r="AN157" s="182">
        <v>247.71</v>
      </c>
      <c r="AO157" s="182">
        <v>0</v>
      </c>
      <c r="AP157" s="182">
        <v>0</v>
      </c>
      <c r="AQ157" s="182">
        <v>7080.53</v>
      </c>
      <c r="AR157" s="182">
        <v>7080.53</v>
      </c>
      <c r="AS157" s="182">
        <v>32217.8</v>
      </c>
      <c r="AT157" s="182">
        <v>-25137.27</v>
      </c>
      <c r="AU157" s="2"/>
    </row>
    <row r="158" spans="1:47" x14ac:dyDescent="0.25">
      <c r="A158" s="112" t="s">
        <v>252</v>
      </c>
      <c r="B158" s="106">
        <v>68.31</v>
      </c>
      <c r="C158" s="106">
        <v>224.43</v>
      </c>
      <c r="D158" s="106">
        <v>224.43</v>
      </c>
      <c r="E158" s="106">
        <v>0</v>
      </c>
      <c r="F158" s="106">
        <v>0</v>
      </c>
      <c r="G158" s="106">
        <v>35618.86</v>
      </c>
      <c r="H158" s="106">
        <v>35618.86</v>
      </c>
      <c r="I158" s="106">
        <v>33962.89</v>
      </c>
      <c r="J158" s="106">
        <v>1655.98</v>
      </c>
      <c r="K158" s="107"/>
      <c r="L158" s="113"/>
      <c r="AK158" s="182" t="s">
        <v>160</v>
      </c>
      <c r="AL158" s="182">
        <v>50.36</v>
      </c>
      <c r="AM158" s="182">
        <v>210.09</v>
      </c>
      <c r="AN158" s="182">
        <v>210.09</v>
      </c>
      <c r="AO158" s="182">
        <v>12.94</v>
      </c>
      <c r="AP158" s="182">
        <v>24.02</v>
      </c>
      <c r="AQ158" s="182">
        <v>7290.62</v>
      </c>
      <c r="AR158" s="182">
        <v>7290.62</v>
      </c>
      <c r="AS158" s="182">
        <v>32241.82</v>
      </c>
      <c r="AT158" s="182">
        <v>-24951.200000000001</v>
      </c>
      <c r="AU158" s="2"/>
    </row>
    <row r="159" spans="1:47" x14ac:dyDescent="0.25">
      <c r="A159" s="112" t="s">
        <v>253</v>
      </c>
      <c r="B159" s="106">
        <v>112.69</v>
      </c>
      <c r="C159" s="106">
        <v>387.05</v>
      </c>
      <c r="D159" s="106">
        <v>387.05</v>
      </c>
      <c r="E159" s="106">
        <v>0</v>
      </c>
      <c r="F159" s="106">
        <v>0</v>
      </c>
      <c r="G159" s="106">
        <v>36005.910000000003</v>
      </c>
      <c r="H159" s="106">
        <v>36005.910000000003</v>
      </c>
      <c r="I159" s="106">
        <v>33962.89</v>
      </c>
      <c r="J159" s="106">
        <v>2043.02</v>
      </c>
      <c r="K159" s="107"/>
      <c r="L159" s="113"/>
      <c r="AK159" s="182" t="s">
        <v>161</v>
      </c>
      <c r="AL159" s="182">
        <v>41.25</v>
      </c>
      <c r="AM159" s="182">
        <v>169.94</v>
      </c>
      <c r="AN159" s="182">
        <v>169.94</v>
      </c>
      <c r="AO159" s="182">
        <v>0</v>
      </c>
      <c r="AP159" s="182">
        <v>24.4</v>
      </c>
      <c r="AQ159" s="182">
        <v>7460.56</v>
      </c>
      <c r="AR159" s="182">
        <v>7460.56</v>
      </c>
      <c r="AS159" s="182">
        <v>32266.22</v>
      </c>
      <c r="AT159" s="182">
        <v>-24805.66</v>
      </c>
      <c r="AU159" s="2"/>
    </row>
    <row r="160" spans="1:47" x14ac:dyDescent="0.25">
      <c r="A160" s="112" t="s">
        <v>254</v>
      </c>
      <c r="B160" s="106">
        <v>39.72</v>
      </c>
      <c r="C160" s="106">
        <v>348.18</v>
      </c>
      <c r="D160" s="106">
        <v>348.18</v>
      </c>
      <c r="E160" s="106">
        <v>0</v>
      </c>
      <c r="F160" s="106">
        <v>0</v>
      </c>
      <c r="G160" s="106">
        <v>36354.089999999997</v>
      </c>
      <c r="H160" s="106">
        <v>36354.089999999997</v>
      </c>
      <c r="I160" s="106">
        <v>33962.89</v>
      </c>
      <c r="J160" s="106">
        <v>2391.1999999999998</v>
      </c>
      <c r="K160" s="107"/>
      <c r="L160" s="113"/>
      <c r="AK160" s="182" t="s">
        <v>162</v>
      </c>
      <c r="AL160" s="182">
        <v>0</v>
      </c>
      <c r="AM160" s="182">
        <v>78.3</v>
      </c>
      <c r="AN160" s="182">
        <v>78.3</v>
      </c>
      <c r="AO160" s="182">
        <v>20.440000000000001</v>
      </c>
      <c r="AP160" s="182">
        <v>38.409999999999997</v>
      </c>
      <c r="AQ160" s="182">
        <v>7538.86</v>
      </c>
      <c r="AR160" s="182">
        <v>7538.86</v>
      </c>
      <c r="AS160" s="182">
        <v>32304.63</v>
      </c>
      <c r="AT160" s="182">
        <v>-24765.77</v>
      </c>
      <c r="AU160" s="2"/>
    </row>
    <row r="161" spans="1:47" x14ac:dyDescent="0.25">
      <c r="A161" s="112" t="s">
        <v>255</v>
      </c>
      <c r="B161" s="106">
        <v>49.41</v>
      </c>
      <c r="C161" s="106">
        <v>175.53</v>
      </c>
      <c r="D161" s="106">
        <v>175.53</v>
      </c>
      <c r="E161" s="106">
        <v>1.3</v>
      </c>
      <c r="F161" s="106">
        <v>2.67</v>
      </c>
      <c r="G161" s="106">
        <v>36529.620000000003</v>
      </c>
      <c r="H161" s="106">
        <v>36529.620000000003</v>
      </c>
      <c r="I161" s="106">
        <v>33965.56</v>
      </c>
      <c r="J161" s="106">
        <v>2564.06</v>
      </c>
      <c r="K161" s="107"/>
      <c r="L161" s="113"/>
      <c r="AK161" s="182" t="s">
        <v>163</v>
      </c>
      <c r="AL161" s="182">
        <v>10.47</v>
      </c>
      <c r="AM161" s="182">
        <v>20.079999999999998</v>
      </c>
      <c r="AN161" s="182">
        <v>20.079999999999998</v>
      </c>
      <c r="AO161" s="182">
        <v>24.2</v>
      </c>
      <c r="AP161" s="182">
        <v>85.65</v>
      </c>
      <c r="AQ161" s="182">
        <v>7558.94</v>
      </c>
      <c r="AR161" s="182">
        <v>7558.94</v>
      </c>
      <c r="AS161" s="182">
        <v>32390.29</v>
      </c>
      <c r="AT161" s="182">
        <v>-24831.34</v>
      </c>
      <c r="AU161" s="2"/>
    </row>
    <row r="162" spans="1:47" ht="31.5" x14ac:dyDescent="0.25">
      <c r="A162" s="112" t="s">
        <v>256</v>
      </c>
      <c r="B162" s="106">
        <v>4.0599999999999996</v>
      </c>
      <c r="C162" s="106">
        <v>100.83</v>
      </c>
      <c r="D162" s="106">
        <v>100.83</v>
      </c>
      <c r="E162" s="106">
        <v>0.3</v>
      </c>
      <c r="F162" s="106">
        <v>3.13</v>
      </c>
      <c r="G162" s="106">
        <v>36630.449999999997</v>
      </c>
      <c r="H162" s="106">
        <v>36630.449999999997</v>
      </c>
      <c r="I162" s="106">
        <v>33968.69</v>
      </c>
      <c r="J162" s="106">
        <v>2661.76</v>
      </c>
      <c r="K162" s="52" t="s">
        <v>1</v>
      </c>
      <c r="L162" s="42" t="s">
        <v>2</v>
      </c>
      <c r="AK162" s="182" t="s">
        <v>164</v>
      </c>
      <c r="AL162" s="182">
        <v>14.23</v>
      </c>
      <c r="AM162" s="182">
        <v>47.01</v>
      </c>
      <c r="AN162" s="182">
        <v>47.01</v>
      </c>
      <c r="AO162" s="182">
        <v>7.19</v>
      </c>
      <c r="AP162" s="182">
        <v>59.73</v>
      </c>
      <c r="AQ162" s="182">
        <v>7605.95</v>
      </c>
      <c r="AR162" s="182">
        <v>7605.95</v>
      </c>
      <c r="AS162" s="182">
        <v>32450.02</v>
      </c>
      <c r="AT162" s="182">
        <v>-24844.06</v>
      </c>
      <c r="AU162" s="2"/>
    </row>
    <row r="163" spans="1:47" ht="15.75" thickBot="1" x14ac:dyDescent="0.3">
      <c r="A163" s="105" t="s">
        <v>21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5">
        <f>SUM(B148:B162)</f>
        <v>1036.7300000000002</v>
      </c>
      <c r="L163" s="116">
        <f>SUM(C148:C162)</f>
        <v>3901.71</v>
      </c>
      <c r="AK163" s="182" t="s">
        <v>165</v>
      </c>
      <c r="AL163" s="182">
        <v>106.69</v>
      </c>
      <c r="AM163" s="182">
        <v>228.16</v>
      </c>
      <c r="AN163" s="182">
        <v>228.16</v>
      </c>
      <c r="AO163" s="182">
        <v>0</v>
      </c>
      <c r="AP163" s="182">
        <v>13.79</v>
      </c>
      <c r="AQ163" s="182">
        <v>7834.11</v>
      </c>
      <c r="AR163" s="182">
        <v>7834.11</v>
      </c>
      <c r="AS163" s="182">
        <v>32463.81</v>
      </c>
      <c r="AT163" s="182">
        <v>-24629.7</v>
      </c>
      <c r="AU163" s="2"/>
    </row>
    <row r="164" spans="1:47" x14ac:dyDescent="0.25">
      <c r="A164" s="11" t="s">
        <v>257</v>
      </c>
      <c r="B164" s="11">
        <v>5.36</v>
      </c>
      <c r="C164" s="11">
        <v>17.29</v>
      </c>
      <c r="D164" s="11">
        <v>17.29</v>
      </c>
      <c r="E164" s="11">
        <v>98.3</v>
      </c>
      <c r="F164" s="11">
        <v>182.63</v>
      </c>
      <c r="G164" s="11">
        <v>36647.74</v>
      </c>
      <c r="H164" s="11">
        <v>36647.74</v>
      </c>
      <c r="I164" s="11">
        <v>34151.32</v>
      </c>
      <c r="J164" s="11">
        <v>2496.4299999999998</v>
      </c>
      <c r="K164" s="2"/>
      <c r="L164" s="2"/>
      <c r="AK164" s="182" t="s">
        <v>166</v>
      </c>
      <c r="AL164" s="182">
        <v>109.99</v>
      </c>
      <c r="AM164" s="182">
        <v>400.2</v>
      </c>
      <c r="AN164" s="182">
        <v>400.2</v>
      </c>
      <c r="AO164" s="182">
        <v>0</v>
      </c>
      <c r="AP164" s="182">
        <v>0</v>
      </c>
      <c r="AQ164" s="182">
        <v>8234.31</v>
      </c>
      <c r="AR164" s="182">
        <v>8234.31</v>
      </c>
      <c r="AS164" s="182">
        <v>32463.81</v>
      </c>
      <c r="AT164" s="182">
        <v>-24229.5</v>
      </c>
      <c r="AU164" s="2"/>
    </row>
    <row r="165" spans="1:47" x14ac:dyDescent="0.25">
      <c r="A165" s="1" t="s">
        <v>258</v>
      </c>
      <c r="B165" s="1">
        <v>20.170000000000002</v>
      </c>
      <c r="C165" s="1">
        <v>47.57</v>
      </c>
      <c r="D165" s="1">
        <v>47.57</v>
      </c>
      <c r="E165" s="1">
        <v>2.21</v>
      </c>
      <c r="F165" s="1">
        <v>187.39</v>
      </c>
      <c r="G165" s="1">
        <v>36695.31</v>
      </c>
      <c r="H165" s="1">
        <v>36695.31</v>
      </c>
      <c r="I165" s="1">
        <v>34338.71</v>
      </c>
      <c r="J165" s="1">
        <v>2356.6</v>
      </c>
      <c r="K165" s="2"/>
      <c r="L165" s="2"/>
      <c r="AK165" s="182" t="s">
        <v>167</v>
      </c>
      <c r="AL165" s="182">
        <v>133.76</v>
      </c>
      <c r="AM165" s="182">
        <v>451.56</v>
      </c>
      <c r="AN165" s="182">
        <v>451.56</v>
      </c>
      <c r="AO165" s="182">
        <v>0</v>
      </c>
      <c r="AP165" s="182">
        <v>0</v>
      </c>
      <c r="AQ165" s="182">
        <v>8685.8700000000008</v>
      </c>
      <c r="AR165" s="182">
        <v>8685.8700000000008</v>
      </c>
      <c r="AS165" s="182">
        <v>32463.81</v>
      </c>
      <c r="AT165" s="182">
        <v>-23777.93</v>
      </c>
      <c r="AU165" s="2"/>
    </row>
    <row r="166" spans="1:47" x14ac:dyDescent="0.25">
      <c r="A166" s="1" t="s">
        <v>259</v>
      </c>
      <c r="B166" s="1">
        <v>10.97</v>
      </c>
      <c r="C166" s="1">
        <v>57.75</v>
      </c>
      <c r="D166" s="1">
        <v>57.75</v>
      </c>
      <c r="E166" s="1">
        <v>39.549999999999997</v>
      </c>
      <c r="F166" s="1">
        <v>78.11</v>
      </c>
      <c r="G166" s="1">
        <v>36753.06</v>
      </c>
      <c r="H166" s="1">
        <v>36753.06</v>
      </c>
      <c r="I166" s="1">
        <v>34416.81</v>
      </c>
      <c r="J166" s="1">
        <v>2336.25</v>
      </c>
      <c r="K166" s="2"/>
      <c r="L166" s="2"/>
      <c r="AK166" s="182" t="s">
        <v>168</v>
      </c>
      <c r="AL166" s="182">
        <v>148.83000000000001</v>
      </c>
      <c r="AM166" s="182">
        <v>523.41</v>
      </c>
      <c r="AN166" s="182">
        <v>523.41</v>
      </c>
      <c r="AO166" s="182">
        <v>0</v>
      </c>
      <c r="AP166" s="182">
        <v>0</v>
      </c>
      <c r="AQ166" s="182">
        <v>9209.2800000000007</v>
      </c>
      <c r="AR166" s="182">
        <v>9209.2800000000007</v>
      </c>
      <c r="AS166" s="182">
        <v>32463.81</v>
      </c>
      <c r="AT166" s="182">
        <v>-23254.53</v>
      </c>
      <c r="AU166" s="2"/>
    </row>
    <row r="167" spans="1:47" x14ac:dyDescent="0.25">
      <c r="A167" s="1" t="s">
        <v>260</v>
      </c>
      <c r="B167" s="1">
        <v>25.76</v>
      </c>
      <c r="C167" s="1">
        <v>29.18</v>
      </c>
      <c r="D167" s="1">
        <v>29.18</v>
      </c>
      <c r="E167" s="1">
        <v>16.28</v>
      </c>
      <c r="F167" s="1">
        <v>44.92</v>
      </c>
      <c r="G167" s="1">
        <v>36782.239999999998</v>
      </c>
      <c r="H167" s="1">
        <v>36782.239999999998</v>
      </c>
      <c r="I167" s="1">
        <v>34461.730000000003</v>
      </c>
      <c r="J167" s="1">
        <v>2320.5</v>
      </c>
      <c r="K167" s="2"/>
      <c r="L167" s="2"/>
      <c r="AK167" s="182" t="s">
        <v>169</v>
      </c>
      <c r="AL167" s="182">
        <v>154.68</v>
      </c>
      <c r="AM167" s="182">
        <v>562.22</v>
      </c>
      <c r="AN167" s="182">
        <v>562.22</v>
      </c>
      <c r="AO167" s="182">
        <v>0</v>
      </c>
      <c r="AP167" s="182">
        <v>0</v>
      </c>
      <c r="AQ167" s="182">
        <v>9771.5</v>
      </c>
      <c r="AR167" s="182">
        <v>9771.5</v>
      </c>
      <c r="AS167" s="182">
        <v>32463.81</v>
      </c>
      <c r="AT167" s="182">
        <v>-22692.31</v>
      </c>
      <c r="AU167" s="2"/>
    </row>
    <row r="168" spans="1:47" x14ac:dyDescent="0.25">
      <c r="A168" s="1" t="s">
        <v>261</v>
      </c>
      <c r="B168" s="1">
        <v>45.34</v>
      </c>
      <c r="C168" s="1">
        <v>134.18</v>
      </c>
      <c r="D168" s="1">
        <v>134.18</v>
      </c>
      <c r="E168" s="1">
        <v>0</v>
      </c>
      <c r="F168" s="1">
        <v>30.64</v>
      </c>
      <c r="G168" s="1">
        <v>36916.42</v>
      </c>
      <c r="H168" s="1">
        <v>36916.42</v>
      </c>
      <c r="I168" s="1">
        <v>34492.370000000003</v>
      </c>
      <c r="J168" s="1">
        <v>2424.04</v>
      </c>
      <c r="K168" s="2"/>
      <c r="L168" s="2"/>
      <c r="AK168" s="182" t="s">
        <v>170</v>
      </c>
      <c r="AL168" s="182">
        <v>144.66</v>
      </c>
      <c r="AM168" s="182">
        <v>557.36</v>
      </c>
      <c r="AN168" s="182">
        <v>557.36</v>
      </c>
      <c r="AO168" s="182">
        <v>0</v>
      </c>
      <c r="AP168" s="182">
        <v>0</v>
      </c>
      <c r="AQ168" s="182">
        <v>10328.86</v>
      </c>
      <c r="AR168" s="182">
        <v>10328.86</v>
      </c>
      <c r="AS168" s="182">
        <v>32463.81</v>
      </c>
      <c r="AT168" s="182">
        <v>-22134.95</v>
      </c>
      <c r="AU168" s="2"/>
    </row>
    <row r="169" spans="1:47" x14ac:dyDescent="0.25">
      <c r="A169" s="1" t="s">
        <v>262</v>
      </c>
      <c r="B169" s="1">
        <v>11.6</v>
      </c>
      <c r="C169" s="1">
        <v>105.68</v>
      </c>
      <c r="D169" s="1">
        <v>105.68</v>
      </c>
      <c r="E169" s="1">
        <v>6.38</v>
      </c>
      <c r="F169" s="1">
        <v>11.74</v>
      </c>
      <c r="G169" s="1">
        <v>37022.1</v>
      </c>
      <c r="H169" s="1">
        <v>37022.1</v>
      </c>
      <c r="I169" s="1">
        <v>34504.11</v>
      </c>
      <c r="J169" s="1">
        <v>2517.9899999999998</v>
      </c>
      <c r="K169" s="2"/>
      <c r="L169" s="2"/>
      <c r="AK169" s="182" t="s">
        <v>171</v>
      </c>
      <c r="AL169" s="182">
        <v>130.94999999999999</v>
      </c>
      <c r="AM169" s="182">
        <v>516.89</v>
      </c>
      <c r="AN169" s="182">
        <v>516.89</v>
      </c>
      <c r="AO169" s="182">
        <v>0</v>
      </c>
      <c r="AP169" s="182">
        <v>0</v>
      </c>
      <c r="AQ169" s="182">
        <v>10845.76</v>
      </c>
      <c r="AR169" s="182">
        <v>10845.76</v>
      </c>
      <c r="AS169" s="182">
        <v>32463.81</v>
      </c>
      <c r="AT169" s="182">
        <v>-21618.05</v>
      </c>
      <c r="AU169" s="2"/>
    </row>
    <row r="170" spans="1:47" x14ac:dyDescent="0.25">
      <c r="A170" s="1" t="s">
        <v>263</v>
      </c>
      <c r="B170" s="1">
        <v>32.9</v>
      </c>
      <c r="C170" s="1">
        <v>82.69</v>
      </c>
      <c r="D170" s="1">
        <v>82.69</v>
      </c>
      <c r="E170" s="1">
        <v>0</v>
      </c>
      <c r="F170" s="1">
        <v>11.85</v>
      </c>
      <c r="G170" s="1">
        <v>37104.79</v>
      </c>
      <c r="H170" s="1">
        <v>37104.79</v>
      </c>
      <c r="I170" s="1">
        <v>34515.96</v>
      </c>
      <c r="J170" s="1">
        <v>2588.83</v>
      </c>
      <c r="K170" s="2"/>
      <c r="L170" s="2"/>
      <c r="AK170" s="182" t="s">
        <v>172</v>
      </c>
      <c r="AL170" s="182">
        <v>155.52000000000001</v>
      </c>
      <c r="AM170" s="182">
        <v>541.85</v>
      </c>
      <c r="AN170" s="182">
        <v>541.85</v>
      </c>
      <c r="AO170" s="182">
        <v>0</v>
      </c>
      <c r="AP170" s="182">
        <v>0</v>
      </c>
      <c r="AQ170" s="182">
        <v>11387.6</v>
      </c>
      <c r="AR170" s="182">
        <v>11387.6</v>
      </c>
      <c r="AS170" s="182">
        <v>32463.81</v>
      </c>
      <c r="AT170" s="182">
        <v>-21076.2</v>
      </c>
      <c r="AU170" s="2"/>
    </row>
    <row r="171" spans="1:47" x14ac:dyDescent="0.25">
      <c r="A171" s="1" t="s">
        <v>264</v>
      </c>
      <c r="B171" s="1">
        <v>17.87</v>
      </c>
      <c r="C171" s="1">
        <v>94.07</v>
      </c>
      <c r="D171" s="1">
        <v>94.07</v>
      </c>
      <c r="E171" s="1">
        <v>23.11</v>
      </c>
      <c r="F171" s="1">
        <v>42.82</v>
      </c>
      <c r="G171" s="1">
        <v>37198.86</v>
      </c>
      <c r="H171" s="1">
        <v>37198.86</v>
      </c>
      <c r="I171" s="1">
        <v>34558.78</v>
      </c>
      <c r="J171" s="1">
        <v>2640.08</v>
      </c>
      <c r="K171" s="2"/>
      <c r="L171" s="2"/>
      <c r="AK171" s="182" t="s">
        <v>173</v>
      </c>
      <c r="AL171" s="182">
        <v>187.95</v>
      </c>
      <c r="AM171" s="182">
        <v>642.77</v>
      </c>
      <c r="AN171" s="182">
        <v>642.77</v>
      </c>
      <c r="AO171" s="182">
        <v>0</v>
      </c>
      <c r="AP171" s="182">
        <v>0</v>
      </c>
      <c r="AQ171" s="182">
        <v>12030.38</v>
      </c>
      <c r="AR171" s="182">
        <v>12030.38</v>
      </c>
      <c r="AS171" s="182">
        <v>32463.81</v>
      </c>
      <c r="AT171" s="182">
        <v>-20433.43</v>
      </c>
      <c r="AU171" s="2"/>
    </row>
    <row r="172" spans="1:47" x14ac:dyDescent="0.25">
      <c r="A172" s="1" t="s">
        <v>265</v>
      </c>
      <c r="B172" s="1">
        <v>31.21</v>
      </c>
      <c r="C172" s="1">
        <v>91.07</v>
      </c>
      <c r="D172" s="1">
        <v>91.07</v>
      </c>
      <c r="E172" s="1">
        <v>0.01</v>
      </c>
      <c r="F172" s="1">
        <v>42.95</v>
      </c>
      <c r="G172" s="1">
        <v>37289.919999999998</v>
      </c>
      <c r="H172" s="1">
        <v>37289.919999999998</v>
      </c>
      <c r="I172" s="1">
        <v>34601.730000000003</v>
      </c>
      <c r="J172" s="1">
        <v>2688.19</v>
      </c>
      <c r="K172" s="2"/>
      <c r="L172" s="2"/>
      <c r="AK172" s="182" t="s">
        <v>174</v>
      </c>
      <c r="AL172" s="182">
        <v>112.49</v>
      </c>
      <c r="AM172" s="182">
        <v>559.16999999999996</v>
      </c>
      <c r="AN172" s="182">
        <v>559.16999999999996</v>
      </c>
      <c r="AO172" s="182">
        <v>0</v>
      </c>
      <c r="AP172" s="182">
        <v>0</v>
      </c>
      <c r="AQ172" s="182">
        <v>12589.55</v>
      </c>
      <c r="AR172" s="182">
        <v>12589.55</v>
      </c>
      <c r="AS172" s="182">
        <v>32463.81</v>
      </c>
      <c r="AT172" s="182">
        <v>-19874.259999999998</v>
      </c>
      <c r="AU172" s="2"/>
    </row>
    <row r="173" spans="1:47" x14ac:dyDescent="0.25">
      <c r="A173" s="1" t="s">
        <v>266</v>
      </c>
      <c r="B173" s="1">
        <v>21.47</v>
      </c>
      <c r="C173" s="1">
        <v>98.21</v>
      </c>
      <c r="D173" s="1">
        <v>98.21</v>
      </c>
      <c r="E173" s="1">
        <v>0</v>
      </c>
      <c r="F173" s="1">
        <v>0.01</v>
      </c>
      <c r="G173" s="1">
        <v>37388.129999999997</v>
      </c>
      <c r="H173" s="1">
        <v>37388.129999999997</v>
      </c>
      <c r="I173" s="1">
        <v>34601.74</v>
      </c>
      <c r="J173" s="1">
        <v>2786.39</v>
      </c>
      <c r="K173" s="2"/>
      <c r="L173" s="2"/>
      <c r="AK173" s="182" t="s">
        <v>175</v>
      </c>
      <c r="AL173" s="182">
        <v>0</v>
      </c>
      <c r="AM173" s="182">
        <v>208.22</v>
      </c>
      <c r="AN173" s="182">
        <v>208.22</v>
      </c>
      <c r="AO173" s="182">
        <v>45.04</v>
      </c>
      <c r="AP173" s="182">
        <v>83.32</v>
      </c>
      <c r="AQ173" s="182">
        <v>12797.77</v>
      </c>
      <c r="AR173" s="182">
        <v>12797.77</v>
      </c>
      <c r="AS173" s="182">
        <v>32547.13</v>
      </c>
      <c r="AT173" s="182">
        <v>-19749.36</v>
      </c>
      <c r="AU173" s="2"/>
    </row>
    <row r="174" spans="1:47" ht="15.75" thickBot="1" x14ac:dyDescent="0.3">
      <c r="A174" s="10" t="s">
        <v>267</v>
      </c>
      <c r="B174" s="10">
        <v>40.380000000000003</v>
      </c>
      <c r="C174" s="10">
        <v>113.96</v>
      </c>
      <c r="D174" s="10">
        <v>113.96</v>
      </c>
      <c r="E174" s="10">
        <v>0</v>
      </c>
      <c r="F174" s="10">
        <v>0</v>
      </c>
      <c r="G174" s="10">
        <v>37502.089999999997</v>
      </c>
      <c r="H174" s="10">
        <v>37502.089999999997</v>
      </c>
      <c r="I174" s="10">
        <v>34601.74</v>
      </c>
      <c r="J174" s="10">
        <v>2900.35</v>
      </c>
      <c r="K174" s="2"/>
      <c r="L174" s="2"/>
      <c r="AK174" s="182" t="s">
        <v>176</v>
      </c>
      <c r="AL174" s="182">
        <v>89.46</v>
      </c>
      <c r="AM174" s="182">
        <v>166.14</v>
      </c>
      <c r="AN174" s="182">
        <v>166.14</v>
      </c>
      <c r="AO174" s="182">
        <v>0</v>
      </c>
      <c r="AP174" s="182">
        <v>83.49</v>
      </c>
      <c r="AQ174" s="182">
        <v>12963.91</v>
      </c>
      <c r="AR174" s="182">
        <v>12963.91</v>
      </c>
      <c r="AS174" s="182">
        <v>32630.62</v>
      </c>
      <c r="AT174" s="182">
        <v>-19666.71</v>
      </c>
      <c r="AU174" s="2"/>
    </row>
    <row r="175" spans="1:47" x14ac:dyDescent="0.25">
      <c r="A175" s="120" t="s">
        <v>22</v>
      </c>
      <c r="B175" s="121"/>
      <c r="C175" s="121"/>
      <c r="D175" s="121"/>
      <c r="E175" s="121"/>
      <c r="F175" s="121"/>
      <c r="G175" s="121"/>
      <c r="H175" s="121"/>
      <c r="I175" s="121"/>
      <c r="J175" s="121"/>
      <c r="K175" s="122"/>
      <c r="L175" s="123"/>
      <c r="AK175" s="182" t="s">
        <v>177</v>
      </c>
      <c r="AL175" s="182">
        <v>112.78</v>
      </c>
      <c r="AM175" s="182">
        <v>375.69</v>
      </c>
      <c r="AN175" s="182">
        <v>375.69</v>
      </c>
      <c r="AO175" s="182">
        <v>0</v>
      </c>
      <c r="AP175" s="182">
        <v>0</v>
      </c>
      <c r="AQ175" s="182">
        <v>13339.6</v>
      </c>
      <c r="AR175" s="182">
        <v>13339.6</v>
      </c>
      <c r="AS175" s="182">
        <v>32630.62</v>
      </c>
      <c r="AT175" s="182">
        <v>-19291.009999999998</v>
      </c>
      <c r="AU175" s="2"/>
    </row>
    <row r="176" spans="1:47" x14ac:dyDescent="0.25">
      <c r="A176" s="124" t="s">
        <v>268</v>
      </c>
      <c r="B176" s="118">
        <v>144.44999999999999</v>
      </c>
      <c r="C176" s="118">
        <v>342.54</v>
      </c>
      <c r="D176" s="118">
        <v>342.54</v>
      </c>
      <c r="E176" s="118">
        <v>0</v>
      </c>
      <c r="F176" s="118">
        <v>0</v>
      </c>
      <c r="G176" s="118">
        <v>37844.629999999997</v>
      </c>
      <c r="H176" s="118">
        <v>37844.629999999997</v>
      </c>
      <c r="I176" s="118">
        <v>34601.74</v>
      </c>
      <c r="J176" s="118">
        <v>3242.89</v>
      </c>
      <c r="K176" s="119"/>
      <c r="L176" s="125"/>
      <c r="AK176" s="182" t="s">
        <v>178</v>
      </c>
      <c r="AL176" s="182">
        <v>96.75</v>
      </c>
      <c r="AM176" s="182">
        <v>388.01</v>
      </c>
      <c r="AN176" s="182">
        <v>388.01</v>
      </c>
      <c r="AO176" s="182">
        <v>0</v>
      </c>
      <c r="AP176" s="182">
        <v>0</v>
      </c>
      <c r="AQ176" s="182">
        <v>13727.62</v>
      </c>
      <c r="AR176" s="182">
        <v>13727.62</v>
      </c>
      <c r="AS176" s="182">
        <v>32630.62</v>
      </c>
      <c r="AT176" s="182">
        <v>-18903</v>
      </c>
      <c r="AU176" s="2"/>
    </row>
    <row r="177" spans="1:47" x14ac:dyDescent="0.25">
      <c r="A177" s="124" t="s">
        <v>269</v>
      </c>
      <c r="B177" s="118">
        <v>33.1</v>
      </c>
      <c r="C177" s="118">
        <v>371.8</v>
      </c>
      <c r="D177" s="118">
        <v>371.8</v>
      </c>
      <c r="E177" s="118">
        <v>0</v>
      </c>
      <c r="F177" s="118">
        <v>0</v>
      </c>
      <c r="G177" s="118">
        <v>38216.43</v>
      </c>
      <c r="H177" s="118">
        <v>38216.43</v>
      </c>
      <c r="I177" s="118">
        <v>34601.74</v>
      </c>
      <c r="J177" s="118">
        <v>3614.69</v>
      </c>
      <c r="K177" s="119"/>
      <c r="L177" s="125"/>
      <c r="AK177" s="182" t="s">
        <v>179</v>
      </c>
      <c r="AL177" s="182">
        <v>94.19</v>
      </c>
      <c r="AM177" s="182">
        <v>353.67</v>
      </c>
      <c r="AN177" s="182">
        <v>353.67</v>
      </c>
      <c r="AO177" s="182">
        <v>0</v>
      </c>
      <c r="AP177" s="182">
        <v>0</v>
      </c>
      <c r="AQ177" s="182">
        <v>14081.29</v>
      </c>
      <c r="AR177" s="182">
        <v>14081.29</v>
      </c>
      <c r="AS177" s="182">
        <v>32630.62</v>
      </c>
      <c r="AT177" s="182">
        <v>-18549.330000000002</v>
      </c>
      <c r="AU177" s="2"/>
    </row>
    <row r="178" spans="1:47" x14ac:dyDescent="0.25">
      <c r="A178" s="124" t="s">
        <v>270</v>
      </c>
      <c r="B178" s="118">
        <v>29.52</v>
      </c>
      <c r="C178" s="118">
        <v>112.29</v>
      </c>
      <c r="D178" s="118">
        <v>112.29</v>
      </c>
      <c r="E178" s="118">
        <v>7.34</v>
      </c>
      <c r="F178" s="118">
        <v>13.04</v>
      </c>
      <c r="G178" s="118">
        <v>38328.720000000001</v>
      </c>
      <c r="H178" s="118">
        <v>38328.720000000001</v>
      </c>
      <c r="I178" s="118">
        <v>34614.78</v>
      </c>
      <c r="J178" s="118">
        <v>3713.94</v>
      </c>
      <c r="K178" s="119"/>
      <c r="L178" s="125"/>
      <c r="AK178" s="182" t="s">
        <v>180</v>
      </c>
      <c r="AL178" s="182">
        <v>67.22</v>
      </c>
      <c r="AM178" s="182">
        <v>299.16000000000003</v>
      </c>
      <c r="AN178" s="182">
        <v>299.16000000000003</v>
      </c>
      <c r="AO178" s="182">
        <v>0</v>
      </c>
      <c r="AP178" s="182">
        <v>0</v>
      </c>
      <c r="AQ178" s="182">
        <v>14380.45</v>
      </c>
      <c r="AR178" s="182">
        <v>14380.45</v>
      </c>
      <c r="AS178" s="182">
        <v>32630.62</v>
      </c>
      <c r="AT178" s="182">
        <v>-18250.169999999998</v>
      </c>
      <c r="AU178" s="2"/>
    </row>
    <row r="179" spans="1:47" x14ac:dyDescent="0.25">
      <c r="A179" s="124" t="s">
        <v>271</v>
      </c>
      <c r="B179" s="118">
        <v>41.83</v>
      </c>
      <c r="C179" s="118">
        <v>132.88999999999999</v>
      </c>
      <c r="D179" s="118">
        <v>132.88999999999999</v>
      </c>
      <c r="E179" s="118">
        <v>0</v>
      </c>
      <c r="F179" s="118">
        <v>13.99</v>
      </c>
      <c r="G179" s="118">
        <v>38461.61</v>
      </c>
      <c r="H179" s="118">
        <v>38461.61</v>
      </c>
      <c r="I179" s="118">
        <v>34628.769999999997</v>
      </c>
      <c r="J179" s="118">
        <v>3832.84</v>
      </c>
      <c r="K179" s="119"/>
      <c r="L179" s="125"/>
      <c r="AK179" s="182" t="s">
        <v>181</v>
      </c>
      <c r="AL179" s="182">
        <v>67.290000000000006</v>
      </c>
      <c r="AM179" s="182">
        <v>249.62</v>
      </c>
      <c r="AN179" s="182">
        <v>249.62</v>
      </c>
      <c r="AO179" s="182">
        <v>0</v>
      </c>
      <c r="AP179" s="182">
        <v>0</v>
      </c>
      <c r="AQ179" s="182">
        <v>14630.07</v>
      </c>
      <c r="AR179" s="182">
        <v>14630.07</v>
      </c>
      <c r="AS179" s="182">
        <v>32630.62</v>
      </c>
      <c r="AT179" s="182">
        <v>-18000.55</v>
      </c>
      <c r="AU179" s="2"/>
    </row>
    <row r="180" spans="1:47" x14ac:dyDescent="0.25">
      <c r="A180" s="124" t="s">
        <v>272</v>
      </c>
      <c r="B180" s="118">
        <v>35.94</v>
      </c>
      <c r="C180" s="118">
        <v>145.62</v>
      </c>
      <c r="D180" s="118">
        <v>145.62</v>
      </c>
      <c r="E180" s="118">
        <v>0</v>
      </c>
      <c r="F180" s="118">
        <v>0</v>
      </c>
      <c r="G180" s="118">
        <v>38607.230000000003</v>
      </c>
      <c r="H180" s="118">
        <v>38607.230000000003</v>
      </c>
      <c r="I180" s="118">
        <v>34628.769999999997</v>
      </c>
      <c r="J180" s="118">
        <v>3978.46</v>
      </c>
      <c r="K180" s="119"/>
      <c r="L180" s="125"/>
      <c r="AK180" s="182" t="s">
        <v>182</v>
      </c>
      <c r="AL180" s="182">
        <v>73.790000000000006</v>
      </c>
      <c r="AM180" s="182">
        <v>265.33</v>
      </c>
      <c r="AN180" s="182">
        <v>265.33</v>
      </c>
      <c r="AO180" s="182">
        <v>1.87</v>
      </c>
      <c r="AP180" s="182">
        <v>3.57</v>
      </c>
      <c r="AQ180" s="182">
        <v>14895.4</v>
      </c>
      <c r="AR180" s="182">
        <v>14895.4</v>
      </c>
      <c r="AS180" s="182">
        <v>32634.18</v>
      </c>
      <c r="AT180" s="182">
        <v>-17738.79</v>
      </c>
      <c r="AU180" s="2"/>
    </row>
    <row r="181" spans="1:47" x14ac:dyDescent="0.25">
      <c r="A181" s="124" t="s">
        <v>273</v>
      </c>
      <c r="B181" s="118">
        <v>100.23</v>
      </c>
      <c r="C181" s="118">
        <v>255.55</v>
      </c>
      <c r="D181" s="118">
        <v>255.55</v>
      </c>
      <c r="E181" s="118">
        <v>0</v>
      </c>
      <c r="F181" s="118">
        <v>0</v>
      </c>
      <c r="G181" s="118">
        <v>38862.78</v>
      </c>
      <c r="H181" s="118">
        <v>38862.78</v>
      </c>
      <c r="I181" s="118">
        <v>34628.769999999997</v>
      </c>
      <c r="J181" s="118">
        <v>4234.0200000000004</v>
      </c>
      <c r="K181" s="119"/>
      <c r="L181" s="125"/>
      <c r="AK181" s="182" t="s">
        <v>183</v>
      </c>
      <c r="AL181" s="182">
        <v>16.86</v>
      </c>
      <c r="AM181" s="182">
        <v>100.87</v>
      </c>
      <c r="AN181" s="182">
        <v>100.87</v>
      </c>
      <c r="AO181" s="182">
        <v>28.04</v>
      </c>
      <c r="AP181" s="182">
        <v>33.28</v>
      </c>
      <c r="AQ181" s="182">
        <v>14996.26</v>
      </c>
      <c r="AR181" s="182">
        <v>14996.26</v>
      </c>
      <c r="AS181" s="182">
        <v>32667.46</v>
      </c>
      <c r="AT181" s="182">
        <v>-17671.2</v>
      </c>
      <c r="AU181" s="2"/>
    </row>
    <row r="182" spans="1:47" ht="31.5" x14ac:dyDescent="0.25">
      <c r="A182" s="124" t="s">
        <v>274</v>
      </c>
      <c r="B182" s="118">
        <v>0</v>
      </c>
      <c r="C182" s="118">
        <v>187.84</v>
      </c>
      <c r="D182" s="118">
        <v>187.84</v>
      </c>
      <c r="E182" s="118">
        <v>0</v>
      </c>
      <c r="F182" s="118">
        <v>0</v>
      </c>
      <c r="G182" s="118">
        <v>39050.620000000003</v>
      </c>
      <c r="H182" s="118">
        <v>39050.620000000003</v>
      </c>
      <c r="I182" s="118">
        <v>34628.769999999997</v>
      </c>
      <c r="J182" s="118">
        <v>4421.8500000000004</v>
      </c>
      <c r="K182" s="52" t="s">
        <v>1</v>
      </c>
      <c r="L182" s="42" t="s">
        <v>2</v>
      </c>
      <c r="AK182" s="182" t="s">
        <v>184</v>
      </c>
      <c r="AL182" s="182">
        <v>0</v>
      </c>
      <c r="AM182" s="182">
        <v>22.49</v>
      </c>
      <c r="AN182" s="182">
        <v>22.49</v>
      </c>
      <c r="AO182" s="182">
        <v>66.959999999999994</v>
      </c>
      <c r="AP182" s="182">
        <v>135.05000000000001</v>
      </c>
      <c r="AQ182" s="182">
        <v>15018.75</v>
      </c>
      <c r="AR182" s="182">
        <v>15018.75</v>
      </c>
      <c r="AS182" s="182">
        <v>32802.51</v>
      </c>
      <c r="AT182" s="182">
        <v>-17783.759999999998</v>
      </c>
      <c r="AU182" s="2"/>
    </row>
    <row r="183" spans="1:47" ht="15.75" thickBot="1" x14ac:dyDescent="0.3">
      <c r="A183" s="117" t="s">
        <v>22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6">
        <f>SUM(B176:B182)</f>
        <v>385.07</v>
      </c>
      <c r="L183" s="127">
        <f>SUM(C176:C182)</f>
        <v>1548.5299999999997</v>
      </c>
      <c r="AK183" s="182" t="s">
        <v>185</v>
      </c>
      <c r="AL183" s="182">
        <v>0</v>
      </c>
      <c r="AM183" s="182">
        <v>0</v>
      </c>
      <c r="AN183" s="182">
        <v>0</v>
      </c>
      <c r="AO183" s="182">
        <v>91.74</v>
      </c>
      <c r="AP183" s="182">
        <v>161.18</v>
      </c>
      <c r="AQ183" s="182">
        <v>15018.75</v>
      </c>
      <c r="AR183" s="182">
        <v>15018.75</v>
      </c>
      <c r="AS183" s="182">
        <v>32963.69</v>
      </c>
      <c r="AT183" s="182">
        <v>-17944.939999999999</v>
      </c>
      <c r="AU183" s="2"/>
    </row>
    <row r="184" spans="1:47" x14ac:dyDescent="0.25">
      <c r="AK184" s="182" t="s">
        <v>186</v>
      </c>
      <c r="AL184" s="182">
        <v>1.24</v>
      </c>
      <c r="AM184" s="182">
        <v>2.34</v>
      </c>
      <c r="AN184" s="182">
        <v>2.34</v>
      </c>
      <c r="AO184" s="182">
        <v>0.6</v>
      </c>
      <c r="AP184" s="182">
        <v>174.45</v>
      </c>
      <c r="AQ184" s="182">
        <v>15021.09</v>
      </c>
      <c r="AR184" s="182">
        <v>15021.09</v>
      </c>
      <c r="AS184" s="182">
        <v>33138.14</v>
      </c>
      <c r="AT184" s="182">
        <v>-18117.05</v>
      </c>
      <c r="AU184" s="2"/>
    </row>
    <row r="185" spans="1:47" x14ac:dyDescent="0.25">
      <c r="AK185" s="182" t="s">
        <v>187</v>
      </c>
      <c r="AL185" s="182">
        <v>109.8</v>
      </c>
      <c r="AM185" s="182">
        <v>215.95</v>
      </c>
      <c r="AN185" s="182">
        <v>215.95</v>
      </c>
      <c r="AO185" s="182">
        <v>0</v>
      </c>
      <c r="AP185" s="182">
        <v>1.17</v>
      </c>
      <c r="AQ185" s="182">
        <v>15237.04</v>
      </c>
      <c r="AR185" s="182">
        <v>15237.04</v>
      </c>
      <c r="AS185" s="182">
        <v>33139.31</v>
      </c>
      <c r="AT185" s="182">
        <v>-17902.259999999998</v>
      </c>
      <c r="AU185" s="2"/>
    </row>
    <row r="186" spans="1:47" x14ac:dyDescent="0.25">
      <c r="AK186" s="182" t="s">
        <v>188</v>
      </c>
      <c r="AL186" s="182">
        <v>82.27</v>
      </c>
      <c r="AM186" s="182">
        <v>356.49</v>
      </c>
      <c r="AN186" s="182">
        <v>356.49</v>
      </c>
      <c r="AO186" s="182">
        <v>0</v>
      </c>
      <c r="AP186" s="182">
        <v>0</v>
      </c>
      <c r="AQ186" s="182">
        <v>15593.54</v>
      </c>
      <c r="AR186" s="182">
        <v>15593.54</v>
      </c>
      <c r="AS186" s="182">
        <v>33139.31</v>
      </c>
      <c r="AT186" s="182">
        <v>-17545.77</v>
      </c>
      <c r="AU186" s="2"/>
    </row>
    <row r="187" spans="1:47" x14ac:dyDescent="0.25">
      <c r="AK187" s="182" t="s">
        <v>189</v>
      </c>
      <c r="AL187" s="182">
        <v>33.17</v>
      </c>
      <c r="AM187" s="182">
        <v>213.71</v>
      </c>
      <c r="AN187" s="182">
        <v>213.71</v>
      </c>
      <c r="AO187" s="182">
        <v>0</v>
      </c>
      <c r="AP187" s="182">
        <v>0</v>
      </c>
      <c r="AQ187" s="182">
        <v>15807.24</v>
      </c>
      <c r="AR187" s="182">
        <v>15807.24</v>
      </c>
      <c r="AS187" s="182">
        <v>33139.31</v>
      </c>
      <c r="AT187" s="182">
        <v>-17332.07</v>
      </c>
      <c r="AU187" s="2"/>
    </row>
    <row r="188" spans="1:47" x14ac:dyDescent="0.25">
      <c r="AK188" s="182" t="s">
        <v>190</v>
      </c>
      <c r="AL188" s="182">
        <v>49.04</v>
      </c>
      <c r="AM188" s="182">
        <v>152.69</v>
      </c>
      <c r="AN188" s="182">
        <v>152.69</v>
      </c>
      <c r="AO188" s="182">
        <v>0</v>
      </c>
      <c r="AP188" s="182">
        <v>0</v>
      </c>
      <c r="AQ188" s="182">
        <v>15959.93</v>
      </c>
      <c r="AR188" s="182">
        <v>15959.93</v>
      </c>
      <c r="AS188" s="182">
        <v>33139.31</v>
      </c>
      <c r="AT188" s="182">
        <v>-17179.38</v>
      </c>
      <c r="AU188" s="2"/>
    </row>
    <row r="189" spans="1:47" x14ac:dyDescent="0.25">
      <c r="AK189" s="182" t="s">
        <v>191</v>
      </c>
      <c r="AL189" s="182">
        <v>71.599999999999994</v>
      </c>
      <c r="AM189" s="182">
        <v>223.78</v>
      </c>
      <c r="AN189" s="182">
        <v>223.78</v>
      </c>
      <c r="AO189" s="182">
        <v>0</v>
      </c>
      <c r="AP189" s="182">
        <v>0</v>
      </c>
      <c r="AQ189" s="182">
        <v>16183.71</v>
      </c>
      <c r="AR189" s="182">
        <v>16183.71</v>
      </c>
      <c r="AS189" s="182">
        <v>33139.31</v>
      </c>
      <c r="AT189" s="182">
        <v>-16955.599999999999</v>
      </c>
      <c r="AU189" s="2"/>
    </row>
    <row r="190" spans="1:47" x14ac:dyDescent="0.25">
      <c r="AK190" s="182" t="s">
        <v>192</v>
      </c>
      <c r="AL190" s="182">
        <v>95.13</v>
      </c>
      <c r="AM190" s="182">
        <v>308.52999999999997</v>
      </c>
      <c r="AN190" s="182">
        <v>308.52999999999997</v>
      </c>
      <c r="AO190" s="182">
        <v>0</v>
      </c>
      <c r="AP190" s="182">
        <v>0</v>
      </c>
      <c r="AQ190" s="182">
        <v>16492.25</v>
      </c>
      <c r="AR190" s="182">
        <v>16492.25</v>
      </c>
      <c r="AS190" s="182">
        <v>33139.31</v>
      </c>
      <c r="AT190" s="182">
        <v>-16647.060000000001</v>
      </c>
      <c r="AU190" s="2"/>
    </row>
    <row r="191" spans="1:47" x14ac:dyDescent="0.25">
      <c r="AK191" s="182" t="s">
        <v>193</v>
      </c>
      <c r="AL191" s="182">
        <v>127.91</v>
      </c>
      <c r="AM191" s="182">
        <v>412.98</v>
      </c>
      <c r="AN191" s="182">
        <v>412.98</v>
      </c>
      <c r="AO191" s="182">
        <v>0</v>
      </c>
      <c r="AP191" s="182">
        <v>0</v>
      </c>
      <c r="AQ191" s="182">
        <v>16905.22</v>
      </c>
      <c r="AR191" s="182">
        <v>16905.22</v>
      </c>
      <c r="AS191" s="182">
        <v>33139.31</v>
      </c>
      <c r="AT191" s="182">
        <v>-16234.08</v>
      </c>
      <c r="AU191" s="2"/>
    </row>
    <row r="192" spans="1:47" x14ac:dyDescent="0.25">
      <c r="AK192" s="182" t="s">
        <v>194</v>
      </c>
      <c r="AL192" s="182">
        <v>125.31</v>
      </c>
      <c r="AM192" s="182">
        <v>470.15</v>
      </c>
      <c r="AN192" s="182">
        <v>470.15</v>
      </c>
      <c r="AO192" s="182">
        <v>0</v>
      </c>
      <c r="AP192" s="182">
        <v>0</v>
      </c>
      <c r="AQ192" s="182">
        <v>17375.37</v>
      </c>
      <c r="AR192" s="182">
        <v>17375.37</v>
      </c>
      <c r="AS192" s="182">
        <v>33139.31</v>
      </c>
      <c r="AT192" s="182">
        <v>-15763.94</v>
      </c>
      <c r="AU192" s="2"/>
    </row>
    <row r="193" spans="37:47" x14ac:dyDescent="0.25">
      <c r="AK193" s="182" t="s">
        <v>195</v>
      </c>
      <c r="AL193" s="182">
        <v>100.55</v>
      </c>
      <c r="AM193" s="182">
        <v>418.19</v>
      </c>
      <c r="AN193" s="182">
        <v>418.19</v>
      </c>
      <c r="AO193" s="182">
        <v>0</v>
      </c>
      <c r="AP193" s="182">
        <v>0</v>
      </c>
      <c r="AQ193" s="182">
        <v>17793.560000000001</v>
      </c>
      <c r="AR193" s="182">
        <v>17793.560000000001</v>
      </c>
      <c r="AS193" s="182">
        <v>33139.31</v>
      </c>
      <c r="AT193" s="182">
        <v>-15345.74</v>
      </c>
      <c r="AU193" s="2"/>
    </row>
    <row r="194" spans="37:47" x14ac:dyDescent="0.25">
      <c r="AK194" s="182" t="s">
        <v>196</v>
      </c>
      <c r="AL194" s="182">
        <v>107.35</v>
      </c>
      <c r="AM194" s="182">
        <v>374.91</v>
      </c>
      <c r="AN194" s="182">
        <v>374.91</v>
      </c>
      <c r="AO194" s="182">
        <v>0</v>
      </c>
      <c r="AP194" s="182">
        <v>0</v>
      </c>
      <c r="AQ194" s="182">
        <v>18168.48</v>
      </c>
      <c r="AR194" s="182">
        <v>18168.48</v>
      </c>
      <c r="AS194" s="182">
        <v>33139.31</v>
      </c>
      <c r="AT194" s="182">
        <v>-14970.83</v>
      </c>
      <c r="AU194" s="2"/>
    </row>
    <row r="195" spans="37:47" x14ac:dyDescent="0.25">
      <c r="AK195" s="182" t="s">
        <v>197</v>
      </c>
      <c r="AL195" s="182">
        <v>107.56</v>
      </c>
      <c r="AM195" s="182">
        <v>398.64</v>
      </c>
      <c r="AN195" s="182">
        <v>398.64</v>
      </c>
      <c r="AO195" s="182">
        <v>0</v>
      </c>
      <c r="AP195" s="182">
        <v>0</v>
      </c>
      <c r="AQ195" s="182">
        <v>18567.12</v>
      </c>
      <c r="AR195" s="182">
        <v>18567.12</v>
      </c>
      <c r="AS195" s="182">
        <v>33139.31</v>
      </c>
      <c r="AT195" s="182">
        <v>-14572.19</v>
      </c>
      <c r="AU195" s="2"/>
    </row>
    <row r="196" spans="37:47" x14ac:dyDescent="0.25">
      <c r="AK196" s="182" t="s">
        <v>198</v>
      </c>
      <c r="AL196" s="182">
        <v>117.9</v>
      </c>
      <c r="AM196" s="182">
        <v>415.99</v>
      </c>
      <c r="AN196" s="182">
        <v>415.99</v>
      </c>
      <c r="AO196" s="182">
        <v>0</v>
      </c>
      <c r="AP196" s="182">
        <v>0</v>
      </c>
      <c r="AQ196" s="182">
        <v>18983.11</v>
      </c>
      <c r="AR196" s="182">
        <v>18983.11</v>
      </c>
      <c r="AS196" s="182">
        <v>33139.31</v>
      </c>
      <c r="AT196" s="182">
        <v>-14156.2</v>
      </c>
      <c r="AU196" s="2"/>
    </row>
    <row r="197" spans="37:47" x14ac:dyDescent="0.25">
      <c r="AK197" s="182" t="s">
        <v>199</v>
      </c>
      <c r="AL197" s="182">
        <v>85.99</v>
      </c>
      <c r="AM197" s="182">
        <v>377.64</v>
      </c>
      <c r="AN197" s="182">
        <v>377.64</v>
      </c>
      <c r="AO197" s="182">
        <v>0</v>
      </c>
      <c r="AP197" s="182">
        <v>0</v>
      </c>
      <c r="AQ197" s="182">
        <v>19360.740000000002</v>
      </c>
      <c r="AR197" s="182">
        <v>19360.740000000002</v>
      </c>
      <c r="AS197" s="182">
        <v>33139.31</v>
      </c>
      <c r="AT197" s="182">
        <v>-13778.56</v>
      </c>
      <c r="AU197" s="2"/>
    </row>
    <row r="198" spans="37:47" x14ac:dyDescent="0.25">
      <c r="AK198" s="182" t="s">
        <v>200</v>
      </c>
      <c r="AL198" s="182">
        <v>106.74</v>
      </c>
      <c r="AM198" s="182">
        <v>363.48</v>
      </c>
      <c r="AN198" s="182">
        <v>363.48</v>
      </c>
      <c r="AO198" s="182">
        <v>0</v>
      </c>
      <c r="AP198" s="182">
        <v>0</v>
      </c>
      <c r="AQ198" s="182">
        <v>19724.23</v>
      </c>
      <c r="AR198" s="182">
        <v>19724.23</v>
      </c>
      <c r="AS198" s="182">
        <v>33139.31</v>
      </c>
      <c r="AT198" s="182">
        <v>-13415.08</v>
      </c>
      <c r="AU198" s="2"/>
    </row>
    <row r="199" spans="37:47" x14ac:dyDescent="0.25">
      <c r="AK199" s="182" t="s">
        <v>201</v>
      </c>
      <c r="AL199" s="182">
        <v>136.27000000000001</v>
      </c>
      <c r="AM199" s="182">
        <v>457.81</v>
      </c>
      <c r="AN199" s="182">
        <v>457.81</v>
      </c>
      <c r="AO199" s="182">
        <v>0</v>
      </c>
      <c r="AP199" s="182">
        <v>0</v>
      </c>
      <c r="AQ199" s="182">
        <v>20182.04</v>
      </c>
      <c r="AR199" s="182">
        <v>20182.04</v>
      </c>
      <c r="AS199" s="182">
        <v>33139.31</v>
      </c>
      <c r="AT199" s="182">
        <v>-12957.27</v>
      </c>
      <c r="AU199" s="2"/>
    </row>
    <row r="200" spans="37:47" x14ac:dyDescent="0.25">
      <c r="AK200" s="182" t="s">
        <v>202</v>
      </c>
      <c r="AL200" s="182">
        <v>147.52000000000001</v>
      </c>
      <c r="AM200" s="182">
        <v>562.66999999999996</v>
      </c>
      <c r="AN200" s="182">
        <v>562.66999999999996</v>
      </c>
      <c r="AO200" s="182">
        <v>0</v>
      </c>
      <c r="AP200" s="182">
        <v>0</v>
      </c>
      <c r="AQ200" s="182">
        <v>20744.71</v>
      </c>
      <c r="AR200" s="182">
        <v>20744.71</v>
      </c>
      <c r="AS200" s="182">
        <v>33139.31</v>
      </c>
      <c r="AT200" s="182">
        <v>-12394.6</v>
      </c>
      <c r="AU200" s="2"/>
    </row>
    <row r="201" spans="37:47" x14ac:dyDescent="0.25">
      <c r="AK201" s="182" t="s">
        <v>203</v>
      </c>
      <c r="AL201" s="182">
        <v>129.93</v>
      </c>
      <c r="AM201" s="182">
        <v>551.71</v>
      </c>
      <c r="AN201" s="182">
        <v>551.71</v>
      </c>
      <c r="AO201" s="182">
        <v>0</v>
      </c>
      <c r="AP201" s="182">
        <v>0</v>
      </c>
      <c r="AQ201" s="182">
        <v>21296.41</v>
      </c>
      <c r="AR201" s="182">
        <v>21296.41</v>
      </c>
      <c r="AS201" s="182">
        <v>33139.31</v>
      </c>
      <c r="AT201" s="182">
        <v>-11842.89</v>
      </c>
      <c r="AU201" s="2"/>
    </row>
    <row r="202" spans="37:47" x14ac:dyDescent="0.25">
      <c r="AK202" s="182" t="s">
        <v>204</v>
      </c>
      <c r="AL202" s="182">
        <v>104.95</v>
      </c>
      <c r="AM202" s="182">
        <v>453.46</v>
      </c>
      <c r="AN202" s="182">
        <v>453.46</v>
      </c>
      <c r="AO202" s="182">
        <v>0</v>
      </c>
      <c r="AP202" s="182">
        <v>0</v>
      </c>
      <c r="AQ202" s="182">
        <v>21749.87</v>
      </c>
      <c r="AR202" s="182">
        <v>21749.87</v>
      </c>
      <c r="AS202" s="182">
        <v>33139.31</v>
      </c>
      <c r="AT202" s="182">
        <v>-11389.44</v>
      </c>
      <c r="AU202" s="2"/>
    </row>
    <row r="203" spans="37:47" x14ac:dyDescent="0.25">
      <c r="AK203" s="182" t="s">
        <v>205</v>
      </c>
      <c r="AL203" s="182">
        <v>110.16</v>
      </c>
      <c r="AM203" s="182">
        <v>397.47</v>
      </c>
      <c r="AN203" s="182">
        <v>397.47</v>
      </c>
      <c r="AO203" s="182">
        <v>0</v>
      </c>
      <c r="AP203" s="182">
        <v>0</v>
      </c>
      <c r="AQ203" s="182">
        <v>22147.34</v>
      </c>
      <c r="AR203" s="182">
        <v>22147.34</v>
      </c>
      <c r="AS203" s="182">
        <v>33139.31</v>
      </c>
      <c r="AT203" s="182">
        <v>-10991.96</v>
      </c>
      <c r="AU203" s="2"/>
    </row>
    <row r="204" spans="37:47" x14ac:dyDescent="0.25">
      <c r="AK204" s="182" t="s">
        <v>206</v>
      </c>
      <c r="AL204" s="182">
        <v>126.29</v>
      </c>
      <c r="AM204" s="182">
        <v>441.69</v>
      </c>
      <c r="AN204" s="182">
        <v>441.69</v>
      </c>
      <c r="AO204" s="182">
        <v>0</v>
      </c>
      <c r="AP204" s="182">
        <v>0</v>
      </c>
      <c r="AQ204" s="182">
        <v>22589.03</v>
      </c>
      <c r="AR204" s="182">
        <v>22589.03</v>
      </c>
      <c r="AS204" s="182">
        <v>33139.31</v>
      </c>
      <c r="AT204" s="182">
        <v>-10550.27</v>
      </c>
      <c r="AU204" s="2"/>
    </row>
    <row r="205" spans="37:47" x14ac:dyDescent="0.25">
      <c r="AK205" s="182" t="s">
        <v>207</v>
      </c>
      <c r="AL205" s="182">
        <v>122.58</v>
      </c>
      <c r="AM205" s="182">
        <v>460.45</v>
      </c>
      <c r="AN205" s="182">
        <v>460.45</v>
      </c>
      <c r="AO205" s="182">
        <v>0</v>
      </c>
      <c r="AP205" s="182">
        <v>0</v>
      </c>
      <c r="AQ205" s="182">
        <v>23049.48</v>
      </c>
      <c r="AR205" s="182">
        <v>23049.48</v>
      </c>
      <c r="AS205" s="182">
        <v>33139.31</v>
      </c>
      <c r="AT205" s="182">
        <v>-10089.83</v>
      </c>
      <c r="AU205" s="2"/>
    </row>
    <row r="206" spans="37:47" x14ac:dyDescent="0.25">
      <c r="AK206" s="182" t="s">
        <v>208</v>
      </c>
      <c r="AL206" s="182">
        <v>119.26</v>
      </c>
      <c r="AM206" s="182">
        <v>448.01</v>
      </c>
      <c r="AN206" s="182">
        <v>448.01</v>
      </c>
      <c r="AO206" s="182">
        <v>0</v>
      </c>
      <c r="AP206" s="182">
        <v>0</v>
      </c>
      <c r="AQ206" s="182">
        <v>23497.49</v>
      </c>
      <c r="AR206" s="182">
        <v>23497.49</v>
      </c>
      <c r="AS206" s="182">
        <v>33139.31</v>
      </c>
      <c r="AT206" s="182">
        <v>-9641.82</v>
      </c>
      <c r="AU206" s="2"/>
    </row>
    <row r="207" spans="37:47" x14ac:dyDescent="0.25">
      <c r="AK207" s="182" t="s">
        <v>209</v>
      </c>
      <c r="AL207" s="182">
        <v>94.2</v>
      </c>
      <c r="AM207" s="182">
        <v>395.31</v>
      </c>
      <c r="AN207" s="182">
        <v>395.31</v>
      </c>
      <c r="AO207" s="182">
        <v>0</v>
      </c>
      <c r="AP207" s="182">
        <v>0</v>
      </c>
      <c r="AQ207" s="182">
        <v>23892.79</v>
      </c>
      <c r="AR207" s="182">
        <v>23892.79</v>
      </c>
      <c r="AS207" s="182">
        <v>33139.31</v>
      </c>
      <c r="AT207" s="182">
        <v>-9246.51</v>
      </c>
      <c r="AU207" s="2"/>
    </row>
    <row r="208" spans="37:47" x14ac:dyDescent="0.25">
      <c r="AK208" s="182" t="s">
        <v>210</v>
      </c>
      <c r="AL208" s="182">
        <v>131.56</v>
      </c>
      <c r="AM208" s="182">
        <v>418.29</v>
      </c>
      <c r="AN208" s="182">
        <v>418.29</v>
      </c>
      <c r="AO208" s="182">
        <v>0</v>
      </c>
      <c r="AP208" s="182">
        <v>0</v>
      </c>
      <c r="AQ208" s="182">
        <v>24311.08</v>
      </c>
      <c r="AR208" s="182">
        <v>24311.08</v>
      </c>
      <c r="AS208" s="182">
        <v>33139.31</v>
      </c>
      <c r="AT208" s="182">
        <v>-8828.23</v>
      </c>
      <c r="AU208" s="2"/>
    </row>
    <row r="209" spans="37:47" x14ac:dyDescent="0.25">
      <c r="AK209" s="182" t="s">
        <v>211</v>
      </c>
      <c r="AL209" s="182">
        <v>91.48</v>
      </c>
      <c r="AM209" s="182">
        <v>440.62</v>
      </c>
      <c r="AN209" s="182">
        <v>440.62</v>
      </c>
      <c r="AO209" s="182">
        <v>0</v>
      </c>
      <c r="AP209" s="182">
        <v>0</v>
      </c>
      <c r="AQ209" s="182">
        <v>24751.71</v>
      </c>
      <c r="AR209" s="182">
        <v>24751.71</v>
      </c>
      <c r="AS209" s="182">
        <v>33139.31</v>
      </c>
      <c r="AT209" s="182">
        <v>-8387.6</v>
      </c>
      <c r="AU209" s="2"/>
    </row>
    <row r="210" spans="37:47" x14ac:dyDescent="0.25">
      <c r="AK210" s="182" t="s">
        <v>212</v>
      </c>
      <c r="AL210" s="182">
        <v>90.38</v>
      </c>
      <c r="AM210" s="182">
        <v>363.42</v>
      </c>
      <c r="AN210" s="182">
        <v>363.42</v>
      </c>
      <c r="AO210" s="182">
        <v>0</v>
      </c>
      <c r="AP210" s="182">
        <v>0</v>
      </c>
      <c r="AQ210" s="182">
        <v>25115.13</v>
      </c>
      <c r="AR210" s="182">
        <v>25115.13</v>
      </c>
      <c r="AS210" s="182">
        <v>33139.31</v>
      </c>
      <c r="AT210" s="182">
        <v>-8024.18</v>
      </c>
      <c r="AU210" s="2"/>
    </row>
    <row r="211" spans="37:47" x14ac:dyDescent="0.25">
      <c r="AK211" s="182" t="s">
        <v>213</v>
      </c>
      <c r="AL211" s="182">
        <v>53.52</v>
      </c>
      <c r="AM211" s="182">
        <v>293.26</v>
      </c>
      <c r="AN211" s="182">
        <v>293.26</v>
      </c>
      <c r="AO211" s="182">
        <v>0</v>
      </c>
      <c r="AP211" s="182">
        <v>0</v>
      </c>
      <c r="AQ211" s="182">
        <v>25408.38</v>
      </c>
      <c r="AR211" s="182">
        <v>25408.38</v>
      </c>
      <c r="AS211" s="182">
        <v>33139.31</v>
      </c>
      <c r="AT211" s="182">
        <v>-7730.92</v>
      </c>
      <c r="AU211" s="2"/>
    </row>
    <row r="212" spans="37:47" x14ac:dyDescent="0.25">
      <c r="AK212" s="182" t="s">
        <v>214</v>
      </c>
      <c r="AL212" s="182">
        <v>43.51</v>
      </c>
      <c r="AM212" s="182">
        <v>208.38</v>
      </c>
      <c r="AN212" s="182">
        <v>208.38</v>
      </c>
      <c r="AO212" s="182">
        <v>4.8899999999999997</v>
      </c>
      <c r="AP212" s="182">
        <v>10.58</v>
      </c>
      <c r="AQ212" s="182">
        <v>25616.76</v>
      </c>
      <c r="AR212" s="182">
        <v>25616.76</v>
      </c>
      <c r="AS212" s="182">
        <v>33149.89</v>
      </c>
      <c r="AT212" s="182">
        <v>-7533.13</v>
      </c>
      <c r="AU212" s="2"/>
    </row>
    <row r="213" spans="37:47" x14ac:dyDescent="0.25">
      <c r="AK213" s="182" t="s">
        <v>215</v>
      </c>
      <c r="AL213" s="182">
        <v>41.36</v>
      </c>
      <c r="AM213" s="182">
        <v>183.36</v>
      </c>
      <c r="AN213" s="182">
        <v>183.36</v>
      </c>
      <c r="AO213" s="182">
        <v>15.92</v>
      </c>
      <c r="AP213" s="182">
        <v>45.27</v>
      </c>
      <c r="AQ213" s="182">
        <v>25800.12</v>
      </c>
      <c r="AR213" s="182">
        <v>25800.12</v>
      </c>
      <c r="AS213" s="182">
        <v>33195.160000000003</v>
      </c>
      <c r="AT213" s="182">
        <v>-7395.04</v>
      </c>
      <c r="AU213" s="2"/>
    </row>
    <row r="214" spans="37:47" x14ac:dyDescent="0.25">
      <c r="AK214" s="182" t="s">
        <v>216</v>
      </c>
      <c r="AL214" s="182">
        <v>32.04</v>
      </c>
      <c r="AM214" s="182">
        <v>143.97</v>
      </c>
      <c r="AN214" s="182">
        <v>143.97</v>
      </c>
      <c r="AO214" s="182">
        <v>19.36</v>
      </c>
      <c r="AP214" s="182">
        <v>72.959999999999994</v>
      </c>
      <c r="AQ214" s="182">
        <v>25944.09</v>
      </c>
      <c r="AR214" s="182">
        <v>25944.09</v>
      </c>
      <c r="AS214" s="182">
        <v>33268.129999999997</v>
      </c>
      <c r="AT214" s="182">
        <v>-7324.04</v>
      </c>
      <c r="AU214" s="2"/>
    </row>
    <row r="215" spans="37:47" x14ac:dyDescent="0.25">
      <c r="AK215" s="182" t="s">
        <v>217</v>
      </c>
      <c r="AL215" s="182">
        <v>30.68</v>
      </c>
      <c r="AM215" s="182">
        <v>115.16</v>
      </c>
      <c r="AN215" s="182">
        <v>115.16</v>
      </c>
      <c r="AO215" s="182">
        <v>0</v>
      </c>
      <c r="AP215" s="182">
        <v>38.409999999999997</v>
      </c>
      <c r="AQ215" s="182">
        <v>26059.26</v>
      </c>
      <c r="AR215" s="182">
        <v>26059.26</v>
      </c>
      <c r="AS215" s="182">
        <v>33306.54</v>
      </c>
      <c r="AT215" s="182">
        <v>-7247.28</v>
      </c>
      <c r="AU215" s="2"/>
    </row>
    <row r="216" spans="37:47" x14ac:dyDescent="0.25">
      <c r="AK216" s="182" t="s">
        <v>218</v>
      </c>
      <c r="AL216" s="182">
        <v>12.07</v>
      </c>
      <c r="AM216" s="182">
        <v>78.69</v>
      </c>
      <c r="AN216" s="182">
        <v>78.69</v>
      </c>
      <c r="AO216" s="182">
        <v>30.45</v>
      </c>
      <c r="AP216" s="182">
        <v>57.16</v>
      </c>
      <c r="AQ216" s="182">
        <v>26137.95</v>
      </c>
      <c r="AR216" s="182">
        <v>26137.95</v>
      </c>
      <c r="AS216" s="182">
        <v>33363.699999999997</v>
      </c>
      <c r="AT216" s="182">
        <v>-7225.75</v>
      </c>
      <c r="AU216" s="2"/>
    </row>
    <row r="217" spans="37:47" x14ac:dyDescent="0.25">
      <c r="AK217" s="182" t="s">
        <v>219</v>
      </c>
      <c r="AL217" s="182">
        <v>109.79</v>
      </c>
      <c r="AM217" s="182">
        <v>225.81</v>
      </c>
      <c r="AN217" s="182">
        <v>225.81</v>
      </c>
      <c r="AO217" s="182">
        <v>0</v>
      </c>
      <c r="AP217" s="182">
        <v>56.93</v>
      </c>
      <c r="AQ217" s="182">
        <v>26363.759999999998</v>
      </c>
      <c r="AR217" s="182">
        <v>26363.759999999998</v>
      </c>
      <c r="AS217" s="182">
        <v>33420.620000000003</v>
      </c>
      <c r="AT217" s="182">
        <v>-7056.87</v>
      </c>
      <c r="AU217" s="2"/>
    </row>
    <row r="218" spans="37:47" x14ac:dyDescent="0.25">
      <c r="AK218" s="182" t="s">
        <v>220</v>
      </c>
      <c r="AL218" s="182">
        <v>98.69</v>
      </c>
      <c r="AM218" s="182">
        <v>384.33</v>
      </c>
      <c r="AN218" s="182">
        <v>384.33</v>
      </c>
      <c r="AO218" s="182">
        <v>0</v>
      </c>
      <c r="AP218" s="182">
        <v>0</v>
      </c>
      <c r="AQ218" s="182">
        <v>26748.09</v>
      </c>
      <c r="AR218" s="182">
        <v>26748.09</v>
      </c>
      <c r="AS218" s="182">
        <v>33420.620000000003</v>
      </c>
      <c r="AT218" s="182">
        <v>-6672.54</v>
      </c>
      <c r="AU218" s="2"/>
    </row>
    <row r="219" spans="37:47" x14ac:dyDescent="0.25">
      <c r="AK219" s="182" t="s">
        <v>221</v>
      </c>
      <c r="AL219" s="182">
        <v>78.62</v>
      </c>
      <c r="AM219" s="182">
        <v>337.54</v>
      </c>
      <c r="AN219" s="182">
        <v>337.54</v>
      </c>
      <c r="AO219" s="182">
        <v>0</v>
      </c>
      <c r="AP219" s="182">
        <v>0</v>
      </c>
      <c r="AQ219" s="182">
        <v>27085.63</v>
      </c>
      <c r="AR219" s="182">
        <v>27085.63</v>
      </c>
      <c r="AS219" s="182">
        <v>33420.620000000003</v>
      </c>
      <c r="AT219" s="182">
        <v>-6334.99</v>
      </c>
      <c r="AU219" s="2"/>
    </row>
    <row r="220" spans="37:47" x14ac:dyDescent="0.25">
      <c r="AK220" s="182" t="s">
        <v>222</v>
      </c>
      <c r="AL220" s="182">
        <v>10.91</v>
      </c>
      <c r="AM220" s="182">
        <v>182.83</v>
      </c>
      <c r="AN220" s="182">
        <v>182.83</v>
      </c>
      <c r="AO220" s="182">
        <v>24.6</v>
      </c>
      <c r="AP220" s="182">
        <v>51.06</v>
      </c>
      <c r="AQ220" s="182">
        <v>27268.46</v>
      </c>
      <c r="AR220" s="182">
        <v>27268.46</v>
      </c>
      <c r="AS220" s="182">
        <v>33471.69</v>
      </c>
      <c r="AT220" s="182">
        <v>-6203.23</v>
      </c>
      <c r="AU220" s="2"/>
    </row>
    <row r="221" spans="37:47" x14ac:dyDescent="0.25">
      <c r="AK221" s="182" t="s">
        <v>223</v>
      </c>
      <c r="AL221" s="182">
        <v>9.93</v>
      </c>
      <c r="AM221" s="182">
        <v>44.35</v>
      </c>
      <c r="AN221" s="182">
        <v>44.35</v>
      </c>
      <c r="AO221" s="182">
        <v>4.3600000000000003</v>
      </c>
      <c r="AP221" s="182">
        <v>63.57</v>
      </c>
      <c r="AQ221" s="182">
        <v>27312.82</v>
      </c>
      <c r="AR221" s="182">
        <v>27312.82</v>
      </c>
      <c r="AS221" s="182">
        <v>33535.26</v>
      </c>
      <c r="AT221" s="182">
        <v>-6222.44</v>
      </c>
      <c r="AU221" s="2"/>
    </row>
    <row r="222" spans="37:47" x14ac:dyDescent="0.25">
      <c r="AK222" s="182" t="s">
        <v>224</v>
      </c>
      <c r="AL222" s="182">
        <v>58.38</v>
      </c>
      <c r="AM222" s="182">
        <v>155.38999999999999</v>
      </c>
      <c r="AN222" s="182">
        <v>155.38999999999999</v>
      </c>
      <c r="AO222" s="182">
        <v>39.68</v>
      </c>
      <c r="AP222" s="182">
        <v>100.72</v>
      </c>
      <c r="AQ222" s="182">
        <v>27468.21</v>
      </c>
      <c r="AR222" s="182">
        <v>27468.21</v>
      </c>
      <c r="AS222" s="182">
        <v>33635.980000000003</v>
      </c>
      <c r="AT222" s="182">
        <v>-6167.77</v>
      </c>
      <c r="AU222" s="2"/>
    </row>
    <row r="223" spans="37:47" x14ac:dyDescent="0.25">
      <c r="AK223" s="182" t="s">
        <v>225</v>
      </c>
      <c r="AL223" s="182">
        <v>41.89</v>
      </c>
      <c r="AM223" s="182">
        <v>204.33</v>
      </c>
      <c r="AN223" s="182">
        <v>204.33</v>
      </c>
      <c r="AO223" s="182">
        <v>2.4900000000000002</v>
      </c>
      <c r="AP223" s="182">
        <v>91.54</v>
      </c>
      <c r="AQ223" s="182">
        <v>27672.54</v>
      </c>
      <c r="AR223" s="182">
        <v>27672.54</v>
      </c>
      <c r="AS223" s="182">
        <v>33727.519999999997</v>
      </c>
      <c r="AT223" s="182">
        <v>-6054.98</v>
      </c>
      <c r="AU223" s="2"/>
    </row>
    <row r="224" spans="37:47" x14ac:dyDescent="0.25">
      <c r="AK224" s="182" t="s">
        <v>226</v>
      </c>
      <c r="AL224" s="182">
        <v>50.19</v>
      </c>
      <c r="AM224" s="182">
        <v>117.59</v>
      </c>
      <c r="AN224" s="182">
        <v>117.59</v>
      </c>
      <c r="AO224" s="182">
        <v>0</v>
      </c>
      <c r="AP224" s="182">
        <v>3.35</v>
      </c>
      <c r="AQ224" s="182">
        <v>27790.13</v>
      </c>
      <c r="AR224" s="182">
        <v>27790.13</v>
      </c>
      <c r="AS224" s="182">
        <v>33730.870000000003</v>
      </c>
      <c r="AT224" s="182">
        <v>-5940.74</v>
      </c>
      <c r="AU224" s="2"/>
    </row>
    <row r="225" spans="37:47" x14ac:dyDescent="0.25">
      <c r="AK225" s="182" t="s">
        <v>227</v>
      </c>
      <c r="AL225" s="182">
        <v>91.3</v>
      </c>
      <c r="AM225" s="182">
        <v>280.70999999999998</v>
      </c>
      <c r="AN225" s="182">
        <v>280.70999999999998</v>
      </c>
      <c r="AO225" s="182">
        <v>0</v>
      </c>
      <c r="AP225" s="182">
        <v>0</v>
      </c>
      <c r="AQ225" s="182">
        <v>28070.84</v>
      </c>
      <c r="AR225" s="182">
        <v>28070.84</v>
      </c>
      <c r="AS225" s="182">
        <v>33730.870000000003</v>
      </c>
      <c r="AT225" s="182">
        <v>-5660.03</v>
      </c>
      <c r="AU225" s="2"/>
    </row>
    <row r="226" spans="37:47" x14ac:dyDescent="0.25">
      <c r="AK226" s="182" t="s">
        <v>228</v>
      </c>
      <c r="AL226" s="182">
        <v>102.18</v>
      </c>
      <c r="AM226" s="182">
        <v>370.73</v>
      </c>
      <c r="AN226" s="182">
        <v>370.73</v>
      </c>
      <c r="AO226" s="182">
        <v>0</v>
      </c>
      <c r="AP226" s="182">
        <v>0</v>
      </c>
      <c r="AQ226" s="182">
        <v>28441.57</v>
      </c>
      <c r="AR226" s="182">
        <v>28441.57</v>
      </c>
      <c r="AS226" s="182">
        <v>33730.870000000003</v>
      </c>
      <c r="AT226" s="182">
        <v>-5289.3</v>
      </c>
      <c r="AU226" s="2"/>
    </row>
    <row r="227" spans="37:47" x14ac:dyDescent="0.25">
      <c r="AK227" s="182" t="s">
        <v>229</v>
      </c>
      <c r="AL227" s="182">
        <v>114.17</v>
      </c>
      <c r="AM227" s="182">
        <v>408.06</v>
      </c>
      <c r="AN227" s="182">
        <v>408.06</v>
      </c>
      <c r="AO227" s="182">
        <v>0</v>
      </c>
      <c r="AP227" s="182">
        <v>0</v>
      </c>
      <c r="AQ227" s="182">
        <v>28849.64</v>
      </c>
      <c r="AR227" s="182">
        <v>28849.64</v>
      </c>
      <c r="AS227" s="182">
        <v>33730.870000000003</v>
      </c>
      <c r="AT227" s="182">
        <v>-4881.2299999999996</v>
      </c>
      <c r="AU227" s="2"/>
    </row>
    <row r="228" spans="37:47" x14ac:dyDescent="0.25">
      <c r="AK228" s="182" t="s">
        <v>230</v>
      </c>
      <c r="AL228" s="182">
        <v>113.24</v>
      </c>
      <c r="AM228" s="182">
        <v>421.34</v>
      </c>
      <c r="AN228" s="182">
        <v>421.34</v>
      </c>
      <c r="AO228" s="182">
        <v>0</v>
      </c>
      <c r="AP228" s="182">
        <v>0</v>
      </c>
      <c r="AQ228" s="182">
        <v>29270.98</v>
      </c>
      <c r="AR228" s="182">
        <v>29270.98</v>
      </c>
      <c r="AS228" s="182">
        <v>33730.870000000003</v>
      </c>
      <c r="AT228" s="182">
        <v>-4459.8900000000003</v>
      </c>
      <c r="AU228" s="2"/>
    </row>
    <row r="229" spans="37:47" x14ac:dyDescent="0.25">
      <c r="AK229" s="182" t="s">
        <v>231</v>
      </c>
      <c r="AL229" s="182">
        <v>39.69</v>
      </c>
      <c r="AM229" s="182">
        <v>284.67</v>
      </c>
      <c r="AN229" s="182">
        <v>284.67</v>
      </c>
      <c r="AO229" s="182">
        <v>0</v>
      </c>
      <c r="AP229" s="182">
        <v>0</v>
      </c>
      <c r="AQ229" s="182">
        <v>29555.65</v>
      </c>
      <c r="AR229" s="182">
        <v>29555.65</v>
      </c>
      <c r="AS229" s="182">
        <v>33730.870000000003</v>
      </c>
      <c r="AT229" s="182">
        <v>-4175.22</v>
      </c>
      <c r="AU229" s="2"/>
    </row>
    <row r="230" spans="37:47" x14ac:dyDescent="0.25">
      <c r="AK230" s="182" t="s">
        <v>232</v>
      </c>
      <c r="AL230" s="182">
        <v>28.67</v>
      </c>
      <c r="AM230" s="182">
        <v>125.92</v>
      </c>
      <c r="AN230" s="182">
        <v>125.92</v>
      </c>
      <c r="AO230" s="182">
        <v>0.01</v>
      </c>
      <c r="AP230" s="182">
        <v>0.01</v>
      </c>
      <c r="AQ230" s="182">
        <v>29681.57</v>
      </c>
      <c r="AR230" s="182">
        <v>29681.57</v>
      </c>
      <c r="AS230" s="182">
        <v>33730.879999999997</v>
      </c>
      <c r="AT230" s="182">
        <v>-4049.31</v>
      </c>
      <c r="AU230" s="2"/>
    </row>
    <row r="231" spans="37:47" x14ac:dyDescent="0.25">
      <c r="AK231" s="182" t="s">
        <v>233</v>
      </c>
      <c r="AL231" s="182">
        <v>60.43</v>
      </c>
      <c r="AM231" s="182">
        <v>165.25</v>
      </c>
      <c r="AN231" s="182">
        <v>165.25</v>
      </c>
      <c r="AO231" s="182">
        <v>11.39</v>
      </c>
      <c r="AP231" s="182">
        <v>22.26</v>
      </c>
      <c r="AQ231" s="182">
        <v>29846.82</v>
      </c>
      <c r="AR231" s="182">
        <v>29846.82</v>
      </c>
      <c r="AS231" s="182">
        <v>33753.14</v>
      </c>
      <c r="AT231" s="182">
        <v>-3906.32</v>
      </c>
      <c r="AU231" s="2"/>
    </row>
    <row r="232" spans="37:47" x14ac:dyDescent="0.25">
      <c r="AK232" s="182" t="s">
        <v>234</v>
      </c>
      <c r="AL232" s="182">
        <v>136.93</v>
      </c>
      <c r="AM232" s="182">
        <v>414.05</v>
      </c>
      <c r="AN232" s="182">
        <v>414.05</v>
      </c>
      <c r="AO232" s="182">
        <v>0</v>
      </c>
      <c r="AP232" s="182">
        <v>25.17</v>
      </c>
      <c r="AQ232" s="182">
        <v>30260.87</v>
      </c>
      <c r="AR232" s="182">
        <v>30260.87</v>
      </c>
      <c r="AS232" s="182">
        <v>33778.32</v>
      </c>
      <c r="AT232" s="182">
        <v>-3517.44</v>
      </c>
      <c r="AU232" s="2"/>
    </row>
    <row r="233" spans="37:47" x14ac:dyDescent="0.25">
      <c r="AK233" s="182" t="s">
        <v>235</v>
      </c>
      <c r="AL233" s="182">
        <v>81.13</v>
      </c>
      <c r="AM233" s="182">
        <v>586.97</v>
      </c>
      <c r="AN233" s="182">
        <v>586.97</v>
      </c>
      <c r="AO233" s="182">
        <v>0</v>
      </c>
      <c r="AP233" s="182">
        <v>0</v>
      </c>
      <c r="AQ233" s="182">
        <v>30847.85</v>
      </c>
      <c r="AR233" s="182">
        <v>30847.85</v>
      </c>
      <c r="AS233" s="182">
        <v>33778.32</v>
      </c>
      <c r="AT233" s="182">
        <v>-2930.47</v>
      </c>
      <c r="AU233" s="2"/>
    </row>
    <row r="234" spans="37:47" x14ac:dyDescent="0.25">
      <c r="AK234" s="182" t="s">
        <v>236</v>
      </c>
      <c r="AL234" s="182">
        <v>76.650000000000006</v>
      </c>
      <c r="AM234" s="182">
        <v>375.88</v>
      </c>
      <c r="AN234" s="182">
        <v>375.88</v>
      </c>
      <c r="AO234" s="182">
        <v>0</v>
      </c>
      <c r="AP234" s="182">
        <v>0</v>
      </c>
      <c r="AQ234" s="182">
        <v>31223.73</v>
      </c>
      <c r="AR234" s="182">
        <v>31223.73</v>
      </c>
      <c r="AS234" s="182">
        <v>33778.32</v>
      </c>
      <c r="AT234" s="182">
        <v>-2554.59</v>
      </c>
      <c r="AU234" s="2"/>
    </row>
    <row r="235" spans="37:47" x14ac:dyDescent="0.25">
      <c r="AK235" s="182" t="s">
        <v>237</v>
      </c>
      <c r="AL235" s="182">
        <v>95.18</v>
      </c>
      <c r="AM235" s="182">
        <v>340.45</v>
      </c>
      <c r="AN235" s="182">
        <v>340.45</v>
      </c>
      <c r="AO235" s="182">
        <v>0</v>
      </c>
      <c r="AP235" s="182">
        <v>0</v>
      </c>
      <c r="AQ235" s="182">
        <v>31564.18</v>
      </c>
      <c r="AR235" s="182">
        <v>31564.18</v>
      </c>
      <c r="AS235" s="182">
        <v>33778.32</v>
      </c>
      <c r="AT235" s="182">
        <v>-2214.13</v>
      </c>
      <c r="AU235" s="2"/>
    </row>
    <row r="236" spans="37:47" x14ac:dyDescent="0.25">
      <c r="AK236" s="182" t="s">
        <v>238</v>
      </c>
      <c r="AL236" s="182">
        <v>91.71</v>
      </c>
      <c r="AM236" s="182">
        <v>359.39</v>
      </c>
      <c r="AN236" s="182">
        <v>359.39</v>
      </c>
      <c r="AO236" s="182">
        <v>0</v>
      </c>
      <c r="AP236" s="182">
        <v>0</v>
      </c>
      <c r="AQ236" s="182">
        <v>31923.57</v>
      </c>
      <c r="AR236" s="182">
        <v>31923.57</v>
      </c>
      <c r="AS236" s="182">
        <v>33778.32</v>
      </c>
      <c r="AT236" s="182">
        <v>-1854.74</v>
      </c>
      <c r="AU236" s="2"/>
    </row>
    <row r="237" spans="37:47" x14ac:dyDescent="0.25">
      <c r="AK237" s="182" t="s">
        <v>239</v>
      </c>
      <c r="AL237" s="182">
        <v>88.61</v>
      </c>
      <c r="AM237" s="182">
        <v>341.04</v>
      </c>
      <c r="AN237" s="182">
        <v>341.04</v>
      </c>
      <c r="AO237" s="182">
        <v>0</v>
      </c>
      <c r="AP237" s="182">
        <v>0</v>
      </c>
      <c r="AQ237" s="182">
        <v>32264.61</v>
      </c>
      <c r="AR237" s="182">
        <v>32264.61</v>
      </c>
      <c r="AS237" s="182">
        <v>33778.32</v>
      </c>
      <c r="AT237" s="182">
        <v>-1513.71</v>
      </c>
      <c r="AU237" s="2"/>
    </row>
    <row r="238" spans="37:47" x14ac:dyDescent="0.25">
      <c r="AK238" s="182" t="s">
        <v>240</v>
      </c>
      <c r="AL238" s="182">
        <v>59.37</v>
      </c>
      <c r="AM238" s="182">
        <v>279.24</v>
      </c>
      <c r="AN238" s="182">
        <v>279.24</v>
      </c>
      <c r="AO238" s="182">
        <v>0</v>
      </c>
      <c r="AP238" s="182">
        <v>0</v>
      </c>
      <c r="AQ238" s="182">
        <v>32543.85</v>
      </c>
      <c r="AR238" s="182">
        <v>32543.85</v>
      </c>
      <c r="AS238" s="182">
        <v>33778.32</v>
      </c>
      <c r="AT238" s="182">
        <v>-1234.47</v>
      </c>
      <c r="AU238" s="2"/>
    </row>
    <row r="239" spans="37:47" x14ac:dyDescent="0.25">
      <c r="AK239" s="182" t="s">
        <v>241</v>
      </c>
      <c r="AL239" s="182">
        <v>41.9</v>
      </c>
      <c r="AM239" s="182">
        <v>184.89</v>
      </c>
      <c r="AN239" s="182">
        <v>184.89</v>
      </c>
      <c r="AO239" s="182">
        <v>0.21</v>
      </c>
      <c r="AP239" s="182">
        <v>0.41</v>
      </c>
      <c r="AQ239" s="182">
        <v>32728.74</v>
      </c>
      <c r="AR239" s="182">
        <v>32728.74</v>
      </c>
      <c r="AS239" s="182">
        <v>33778.720000000001</v>
      </c>
      <c r="AT239" s="182">
        <v>-1049.99</v>
      </c>
      <c r="AU239" s="2"/>
    </row>
    <row r="240" spans="37:47" x14ac:dyDescent="0.25">
      <c r="AK240" s="182" t="s">
        <v>242</v>
      </c>
      <c r="AL240" s="182">
        <v>33.200000000000003</v>
      </c>
      <c r="AM240" s="182">
        <v>136.88999999999999</v>
      </c>
      <c r="AN240" s="182">
        <v>136.88999999999999</v>
      </c>
      <c r="AO240" s="182">
        <v>24.13</v>
      </c>
      <c r="AP240" s="182">
        <v>46.2</v>
      </c>
      <c r="AQ240" s="182">
        <v>32865.629999999997</v>
      </c>
      <c r="AR240" s="182">
        <v>32865.629999999997</v>
      </c>
      <c r="AS240" s="182">
        <v>33824.93</v>
      </c>
      <c r="AT240" s="182">
        <v>-959.29</v>
      </c>
      <c r="AU240" s="2"/>
    </row>
    <row r="241" spans="37:47" x14ac:dyDescent="0.25">
      <c r="AK241" s="182" t="s">
        <v>243</v>
      </c>
      <c r="AL241" s="182">
        <v>108.13</v>
      </c>
      <c r="AM241" s="182">
        <v>262.56</v>
      </c>
      <c r="AN241" s="182">
        <v>262.56</v>
      </c>
      <c r="AO241" s="182">
        <v>0</v>
      </c>
      <c r="AP241" s="182">
        <v>47.48</v>
      </c>
      <c r="AQ241" s="182">
        <v>33128.19</v>
      </c>
      <c r="AR241" s="182">
        <v>33128.19</v>
      </c>
      <c r="AS241" s="182">
        <v>33872.410000000003</v>
      </c>
      <c r="AT241" s="182">
        <v>-744.22</v>
      </c>
      <c r="AU241" s="2"/>
    </row>
    <row r="242" spans="37:47" x14ac:dyDescent="0.25">
      <c r="AK242" s="182" t="s">
        <v>244</v>
      </c>
      <c r="AL242" s="182">
        <v>45.63</v>
      </c>
      <c r="AM242" s="182">
        <v>126.65</v>
      </c>
      <c r="AN242" s="182">
        <v>126.65</v>
      </c>
      <c r="AO242" s="182">
        <v>17.489999999999998</v>
      </c>
      <c r="AP242" s="182">
        <v>17.02</v>
      </c>
      <c r="AQ242" s="182">
        <v>33254.83</v>
      </c>
      <c r="AR242" s="182">
        <v>33254.83</v>
      </c>
      <c r="AS242" s="182">
        <v>33889.43</v>
      </c>
      <c r="AT242" s="182">
        <v>-634.6</v>
      </c>
      <c r="AU242" s="2"/>
    </row>
    <row r="243" spans="37:47" x14ac:dyDescent="0.25">
      <c r="AK243" s="182" t="s">
        <v>245</v>
      </c>
      <c r="AL243" s="182">
        <v>105.48</v>
      </c>
      <c r="AM243" s="182">
        <v>278.17</v>
      </c>
      <c r="AN243" s="182">
        <v>278.17</v>
      </c>
      <c r="AO243" s="182">
        <v>0</v>
      </c>
      <c r="AP243" s="182">
        <v>33.39</v>
      </c>
      <c r="AQ243" s="182">
        <v>33533</v>
      </c>
      <c r="AR243" s="182">
        <v>33533</v>
      </c>
      <c r="AS243" s="182">
        <v>33922.82</v>
      </c>
      <c r="AT243" s="182">
        <v>-389.82</v>
      </c>
      <c r="AU243" s="2"/>
    </row>
    <row r="244" spans="37:47" x14ac:dyDescent="0.25">
      <c r="AK244" s="182" t="s">
        <v>246</v>
      </c>
      <c r="AL244" s="182">
        <v>108.9</v>
      </c>
      <c r="AM244" s="182">
        <v>397.63</v>
      </c>
      <c r="AN244" s="182">
        <v>397.63</v>
      </c>
      <c r="AO244" s="182">
        <v>0</v>
      </c>
      <c r="AP244" s="182">
        <v>0</v>
      </c>
      <c r="AQ244" s="182">
        <v>33930.639999999999</v>
      </c>
      <c r="AR244" s="182">
        <v>33930.639999999999</v>
      </c>
      <c r="AS244" s="182">
        <v>33922.82</v>
      </c>
      <c r="AT244" s="182">
        <v>7.82</v>
      </c>
      <c r="AU244" s="2"/>
    </row>
    <row r="245" spans="37:47" x14ac:dyDescent="0.25">
      <c r="AK245" s="182" t="s">
        <v>247</v>
      </c>
      <c r="AL245" s="182">
        <v>87.86</v>
      </c>
      <c r="AM245" s="182">
        <v>367.26</v>
      </c>
      <c r="AN245" s="182">
        <v>367.26</v>
      </c>
      <c r="AO245" s="182">
        <v>0</v>
      </c>
      <c r="AP245" s="182">
        <v>0</v>
      </c>
      <c r="AQ245" s="182">
        <v>34297.9</v>
      </c>
      <c r="AR245" s="182">
        <v>34297.9</v>
      </c>
      <c r="AS245" s="182">
        <v>33922.82</v>
      </c>
      <c r="AT245" s="182">
        <v>375.08</v>
      </c>
      <c r="AU245" s="2"/>
    </row>
    <row r="246" spans="37:47" x14ac:dyDescent="0.25">
      <c r="AK246" s="182" t="s">
        <v>248</v>
      </c>
      <c r="AL246" s="182">
        <v>65.150000000000006</v>
      </c>
      <c r="AM246" s="182">
        <v>284.18</v>
      </c>
      <c r="AN246" s="182">
        <v>284.18</v>
      </c>
      <c r="AO246" s="182">
        <v>10.53</v>
      </c>
      <c r="AP246" s="182">
        <v>19.89</v>
      </c>
      <c r="AQ246" s="182">
        <v>34582.080000000002</v>
      </c>
      <c r="AR246" s="182">
        <v>34582.080000000002</v>
      </c>
      <c r="AS246" s="182">
        <v>33942.71</v>
      </c>
      <c r="AT246" s="182">
        <v>639.37</v>
      </c>
      <c r="AU246" s="2"/>
    </row>
    <row r="247" spans="37:47" x14ac:dyDescent="0.25">
      <c r="AK247" s="182" t="s">
        <v>249</v>
      </c>
      <c r="AL247" s="182">
        <v>62.4</v>
      </c>
      <c r="AM247" s="182">
        <v>241.22</v>
      </c>
      <c r="AN247" s="182">
        <v>241.22</v>
      </c>
      <c r="AO247" s="182">
        <v>0</v>
      </c>
      <c r="AP247" s="182">
        <v>20.170000000000002</v>
      </c>
      <c r="AQ247" s="182">
        <v>34823.300000000003</v>
      </c>
      <c r="AR247" s="182">
        <v>34823.300000000003</v>
      </c>
      <c r="AS247" s="182">
        <v>33962.89</v>
      </c>
      <c r="AT247" s="182">
        <v>860.42</v>
      </c>
      <c r="AU247" s="2"/>
    </row>
    <row r="248" spans="37:47" x14ac:dyDescent="0.25">
      <c r="AK248" s="182" t="s">
        <v>250</v>
      </c>
      <c r="AL248" s="182">
        <v>96.71</v>
      </c>
      <c r="AM248" s="182">
        <v>302.20999999999998</v>
      </c>
      <c r="AN248" s="182">
        <v>302.20999999999998</v>
      </c>
      <c r="AO248" s="182">
        <v>0</v>
      </c>
      <c r="AP248" s="182">
        <v>0</v>
      </c>
      <c r="AQ248" s="182">
        <v>35125.51</v>
      </c>
      <c r="AR248" s="182">
        <v>35125.51</v>
      </c>
      <c r="AS248" s="182">
        <v>33962.89</v>
      </c>
      <c r="AT248" s="182">
        <v>1162.6199999999999</v>
      </c>
      <c r="AU248" s="2"/>
    </row>
    <row r="249" spans="37:47" x14ac:dyDescent="0.25">
      <c r="AK249" s="182" t="s">
        <v>251</v>
      </c>
      <c r="AL249" s="182">
        <v>49.08</v>
      </c>
      <c r="AM249" s="182">
        <v>268.92</v>
      </c>
      <c r="AN249" s="182">
        <v>268.92</v>
      </c>
      <c r="AO249" s="182">
        <v>0</v>
      </c>
      <c r="AP249" s="182">
        <v>0</v>
      </c>
      <c r="AQ249" s="182">
        <v>35394.44</v>
      </c>
      <c r="AR249" s="182">
        <v>35394.44</v>
      </c>
      <c r="AS249" s="182">
        <v>33962.89</v>
      </c>
      <c r="AT249" s="182">
        <v>1431.55</v>
      </c>
      <c r="AU249" s="2"/>
    </row>
    <row r="250" spans="37:47" x14ac:dyDescent="0.25">
      <c r="AK250" s="182" t="s">
        <v>252</v>
      </c>
      <c r="AL250" s="182">
        <v>68.31</v>
      </c>
      <c r="AM250" s="182">
        <v>224.43</v>
      </c>
      <c r="AN250" s="182">
        <v>224.43</v>
      </c>
      <c r="AO250" s="182">
        <v>0</v>
      </c>
      <c r="AP250" s="182">
        <v>0</v>
      </c>
      <c r="AQ250" s="182">
        <v>35618.86</v>
      </c>
      <c r="AR250" s="182">
        <v>35618.86</v>
      </c>
      <c r="AS250" s="182">
        <v>33962.89</v>
      </c>
      <c r="AT250" s="182">
        <v>1655.98</v>
      </c>
      <c r="AU250" s="2"/>
    </row>
    <row r="251" spans="37:47" x14ac:dyDescent="0.25">
      <c r="AK251" s="182" t="s">
        <v>253</v>
      </c>
      <c r="AL251" s="182">
        <v>112.69</v>
      </c>
      <c r="AM251" s="182">
        <v>387.05</v>
      </c>
      <c r="AN251" s="182">
        <v>387.05</v>
      </c>
      <c r="AO251" s="182">
        <v>0</v>
      </c>
      <c r="AP251" s="182">
        <v>0</v>
      </c>
      <c r="AQ251" s="182">
        <v>36005.910000000003</v>
      </c>
      <c r="AR251" s="182">
        <v>36005.910000000003</v>
      </c>
      <c r="AS251" s="182">
        <v>33962.89</v>
      </c>
      <c r="AT251" s="182">
        <v>2043.02</v>
      </c>
      <c r="AU251" s="2"/>
    </row>
    <row r="252" spans="37:47" x14ac:dyDescent="0.25">
      <c r="AK252" s="182" t="s">
        <v>254</v>
      </c>
      <c r="AL252" s="182">
        <v>39.72</v>
      </c>
      <c r="AM252" s="182">
        <v>348.18</v>
      </c>
      <c r="AN252" s="182">
        <v>348.18</v>
      </c>
      <c r="AO252" s="182">
        <v>0</v>
      </c>
      <c r="AP252" s="182">
        <v>0</v>
      </c>
      <c r="AQ252" s="182">
        <v>36354.089999999997</v>
      </c>
      <c r="AR252" s="182">
        <v>36354.089999999997</v>
      </c>
      <c r="AS252" s="182">
        <v>33962.89</v>
      </c>
      <c r="AT252" s="182">
        <v>2391.1999999999998</v>
      </c>
      <c r="AU252" s="2"/>
    </row>
    <row r="253" spans="37:47" x14ac:dyDescent="0.25">
      <c r="AK253" s="182" t="s">
        <v>255</v>
      </c>
      <c r="AL253" s="182">
        <v>49.41</v>
      </c>
      <c r="AM253" s="182">
        <v>175.53</v>
      </c>
      <c r="AN253" s="182">
        <v>175.53</v>
      </c>
      <c r="AO253" s="182">
        <v>1.3</v>
      </c>
      <c r="AP253" s="182">
        <v>2.67</v>
      </c>
      <c r="AQ253" s="182">
        <v>36529.620000000003</v>
      </c>
      <c r="AR253" s="182">
        <v>36529.620000000003</v>
      </c>
      <c r="AS253" s="182">
        <v>33965.56</v>
      </c>
      <c r="AT253" s="182">
        <v>2564.06</v>
      </c>
      <c r="AU253" s="2"/>
    </row>
    <row r="254" spans="37:47" x14ac:dyDescent="0.25">
      <c r="AK254" s="182" t="s">
        <v>256</v>
      </c>
      <c r="AL254" s="182">
        <v>4.0599999999999996</v>
      </c>
      <c r="AM254" s="182">
        <v>100.83</v>
      </c>
      <c r="AN254" s="182">
        <v>100.83</v>
      </c>
      <c r="AO254" s="182">
        <v>0.3</v>
      </c>
      <c r="AP254" s="182">
        <v>3.13</v>
      </c>
      <c r="AQ254" s="182">
        <v>36630.449999999997</v>
      </c>
      <c r="AR254" s="182">
        <v>36630.449999999997</v>
      </c>
      <c r="AS254" s="182">
        <v>33968.69</v>
      </c>
      <c r="AT254" s="182">
        <v>2661.76</v>
      </c>
      <c r="AU254" s="2"/>
    </row>
    <row r="255" spans="37:47" x14ac:dyDescent="0.25">
      <c r="AK255" s="182" t="s">
        <v>257</v>
      </c>
      <c r="AL255" s="182">
        <v>5.36</v>
      </c>
      <c r="AM255" s="182">
        <v>17.29</v>
      </c>
      <c r="AN255" s="182">
        <v>17.29</v>
      </c>
      <c r="AO255" s="182">
        <v>98.3</v>
      </c>
      <c r="AP255" s="182">
        <v>182.63</v>
      </c>
      <c r="AQ255" s="182">
        <v>36647.74</v>
      </c>
      <c r="AR255" s="182">
        <v>36647.74</v>
      </c>
      <c r="AS255" s="182">
        <v>34151.32</v>
      </c>
      <c r="AT255" s="182">
        <v>2496.4299999999998</v>
      </c>
      <c r="AU255" s="2"/>
    </row>
    <row r="256" spans="37:47" x14ac:dyDescent="0.25">
      <c r="AK256" s="182" t="s">
        <v>258</v>
      </c>
      <c r="AL256" s="182">
        <v>20.170000000000002</v>
      </c>
      <c r="AM256" s="182">
        <v>47.57</v>
      </c>
      <c r="AN256" s="182">
        <v>47.57</v>
      </c>
      <c r="AO256" s="182">
        <v>2.21</v>
      </c>
      <c r="AP256" s="182">
        <v>187.39</v>
      </c>
      <c r="AQ256" s="182">
        <v>36695.31</v>
      </c>
      <c r="AR256" s="182">
        <v>36695.31</v>
      </c>
      <c r="AS256" s="182">
        <v>34338.71</v>
      </c>
      <c r="AT256" s="182">
        <v>2356.6</v>
      </c>
      <c r="AU256" s="2"/>
    </row>
    <row r="257" spans="37:47" x14ac:dyDescent="0.25">
      <c r="AK257" s="182" t="s">
        <v>259</v>
      </c>
      <c r="AL257" s="182">
        <v>10.97</v>
      </c>
      <c r="AM257" s="182">
        <v>57.75</v>
      </c>
      <c r="AN257" s="182">
        <v>57.75</v>
      </c>
      <c r="AO257" s="182">
        <v>39.549999999999997</v>
      </c>
      <c r="AP257" s="182">
        <v>78.11</v>
      </c>
      <c r="AQ257" s="182">
        <v>36753.06</v>
      </c>
      <c r="AR257" s="182">
        <v>36753.06</v>
      </c>
      <c r="AS257" s="182">
        <v>34416.81</v>
      </c>
      <c r="AT257" s="182">
        <v>2336.25</v>
      </c>
      <c r="AU257" s="2"/>
    </row>
    <row r="258" spans="37:47" x14ac:dyDescent="0.25">
      <c r="AK258" s="182" t="s">
        <v>260</v>
      </c>
      <c r="AL258" s="182">
        <v>25.76</v>
      </c>
      <c r="AM258" s="182">
        <v>29.18</v>
      </c>
      <c r="AN258" s="182">
        <v>29.18</v>
      </c>
      <c r="AO258" s="182">
        <v>16.28</v>
      </c>
      <c r="AP258" s="182">
        <v>44.92</v>
      </c>
      <c r="AQ258" s="182">
        <v>36782.239999999998</v>
      </c>
      <c r="AR258" s="182">
        <v>36782.239999999998</v>
      </c>
      <c r="AS258" s="182">
        <v>34461.730000000003</v>
      </c>
      <c r="AT258" s="182">
        <v>2320.5</v>
      </c>
      <c r="AU258" s="2"/>
    </row>
    <row r="259" spans="37:47" x14ac:dyDescent="0.25">
      <c r="AK259" s="182" t="s">
        <v>261</v>
      </c>
      <c r="AL259" s="182">
        <v>45.34</v>
      </c>
      <c r="AM259" s="182">
        <v>134.18</v>
      </c>
      <c r="AN259" s="182">
        <v>134.18</v>
      </c>
      <c r="AO259" s="182">
        <v>0</v>
      </c>
      <c r="AP259" s="182">
        <v>30.64</v>
      </c>
      <c r="AQ259" s="182">
        <v>36916.42</v>
      </c>
      <c r="AR259" s="182">
        <v>36916.42</v>
      </c>
      <c r="AS259" s="182">
        <v>34492.370000000003</v>
      </c>
      <c r="AT259" s="182">
        <v>2424.04</v>
      </c>
      <c r="AU259" s="2"/>
    </row>
    <row r="260" spans="37:47" x14ac:dyDescent="0.25">
      <c r="AK260" s="182" t="s">
        <v>262</v>
      </c>
      <c r="AL260" s="182">
        <v>11.6</v>
      </c>
      <c r="AM260" s="182">
        <v>105.68</v>
      </c>
      <c r="AN260" s="182">
        <v>105.68</v>
      </c>
      <c r="AO260" s="182">
        <v>6.38</v>
      </c>
      <c r="AP260" s="182">
        <v>11.74</v>
      </c>
      <c r="AQ260" s="182">
        <v>37022.1</v>
      </c>
      <c r="AR260" s="182">
        <v>37022.1</v>
      </c>
      <c r="AS260" s="182">
        <v>34504.11</v>
      </c>
      <c r="AT260" s="182">
        <v>2517.9899999999998</v>
      </c>
      <c r="AU260" s="2"/>
    </row>
    <row r="261" spans="37:47" x14ac:dyDescent="0.25">
      <c r="AK261" s="182" t="s">
        <v>263</v>
      </c>
      <c r="AL261" s="182">
        <v>32.9</v>
      </c>
      <c r="AM261" s="182">
        <v>82.69</v>
      </c>
      <c r="AN261" s="182">
        <v>82.69</v>
      </c>
      <c r="AO261" s="182">
        <v>0</v>
      </c>
      <c r="AP261" s="182">
        <v>11.85</v>
      </c>
      <c r="AQ261" s="182">
        <v>37104.79</v>
      </c>
      <c r="AR261" s="182">
        <v>37104.79</v>
      </c>
      <c r="AS261" s="182">
        <v>34515.96</v>
      </c>
      <c r="AT261" s="182">
        <v>2588.83</v>
      </c>
      <c r="AU261" s="2"/>
    </row>
    <row r="262" spans="37:47" x14ac:dyDescent="0.25">
      <c r="AK262" s="182" t="s">
        <v>264</v>
      </c>
      <c r="AL262" s="182">
        <v>17.87</v>
      </c>
      <c r="AM262" s="182">
        <v>94.07</v>
      </c>
      <c r="AN262" s="182">
        <v>94.07</v>
      </c>
      <c r="AO262" s="182">
        <v>23.11</v>
      </c>
      <c r="AP262" s="182">
        <v>42.82</v>
      </c>
      <c r="AQ262" s="182">
        <v>37198.86</v>
      </c>
      <c r="AR262" s="182">
        <v>37198.86</v>
      </c>
      <c r="AS262" s="182">
        <v>34558.78</v>
      </c>
      <c r="AT262" s="182">
        <v>2640.08</v>
      </c>
      <c r="AU262" s="2"/>
    </row>
    <row r="263" spans="37:47" x14ac:dyDescent="0.25">
      <c r="AK263" s="182" t="s">
        <v>265</v>
      </c>
      <c r="AL263" s="182">
        <v>31.21</v>
      </c>
      <c r="AM263" s="182">
        <v>91.07</v>
      </c>
      <c r="AN263" s="182">
        <v>91.07</v>
      </c>
      <c r="AO263" s="182">
        <v>0.01</v>
      </c>
      <c r="AP263" s="182">
        <v>42.95</v>
      </c>
      <c r="AQ263" s="182">
        <v>37289.919999999998</v>
      </c>
      <c r="AR263" s="182">
        <v>37289.919999999998</v>
      </c>
      <c r="AS263" s="182">
        <v>34601.730000000003</v>
      </c>
      <c r="AT263" s="182">
        <v>2688.19</v>
      </c>
      <c r="AU263" s="2"/>
    </row>
    <row r="264" spans="37:47" x14ac:dyDescent="0.25">
      <c r="AK264" s="182" t="s">
        <v>266</v>
      </c>
      <c r="AL264" s="182">
        <v>21.47</v>
      </c>
      <c r="AM264" s="182">
        <v>98.21</v>
      </c>
      <c r="AN264" s="182">
        <v>98.21</v>
      </c>
      <c r="AO264" s="182">
        <v>0</v>
      </c>
      <c r="AP264" s="182">
        <v>0.01</v>
      </c>
      <c r="AQ264" s="182">
        <v>37388.129999999997</v>
      </c>
      <c r="AR264" s="182">
        <v>37388.129999999997</v>
      </c>
      <c r="AS264" s="182">
        <v>34601.74</v>
      </c>
      <c r="AT264" s="182">
        <v>2786.39</v>
      </c>
      <c r="AU264" s="2"/>
    </row>
    <row r="265" spans="37:47" x14ac:dyDescent="0.25">
      <c r="AK265" s="182" t="s">
        <v>267</v>
      </c>
      <c r="AL265" s="182">
        <v>40.380000000000003</v>
      </c>
      <c r="AM265" s="182">
        <v>113.96</v>
      </c>
      <c r="AN265" s="182">
        <v>113.96</v>
      </c>
      <c r="AO265" s="182">
        <v>0</v>
      </c>
      <c r="AP265" s="182">
        <v>0</v>
      </c>
      <c r="AQ265" s="182">
        <v>37502.089999999997</v>
      </c>
      <c r="AR265" s="182">
        <v>37502.089999999997</v>
      </c>
      <c r="AS265" s="182">
        <v>34601.74</v>
      </c>
      <c r="AT265" s="182">
        <v>2900.35</v>
      </c>
      <c r="AU265" s="2"/>
    </row>
    <row r="266" spans="37:47" x14ac:dyDescent="0.25">
      <c r="AK266" s="182" t="s">
        <v>268</v>
      </c>
      <c r="AL266" s="182">
        <v>144.44999999999999</v>
      </c>
      <c r="AM266" s="182">
        <v>342.54</v>
      </c>
      <c r="AN266" s="182">
        <v>342.54</v>
      </c>
      <c r="AO266" s="182">
        <v>0</v>
      </c>
      <c r="AP266" s="182">
        <v>0</v>
      </c>
      <c r="AQ266" s="182">
        <v>37844.629999999997</v>
      </c>
      <c r="AR266" s="182">
        <v>37844.629999999997</v>
      </c>
      <c r="AS266" s="182">
        <v>34601.74</v>
      </c>
      <c r="AT266" s="182">
        <v>3242.89</v>
      </c>
      <c r="AU266" s="2"/>
    </row>
    <row r="267" spans="37:47" x14ac:dyDescent="0.25">
      <c r="AK267" s="182" t="s">
        <v>269</v>
      </c>
      <c r="AL267" s="182">
        <v>33.1</v>
      </c>
      <c r="AM267" s="182">
        <v>371.8</v>
      </c>
      <c r="AN267" s="182">
        <v>371.8</v>
      </c>
      <c r="AO267" s="182">
        <v>0</v>
      </c>
      <c r="AP267" s="182">
        <v>0</v>
      </c>
      <c r="AQ267" s="182">
        <v>38216.43</v>
      </c>
      <c r="AR267" s="182">
        <v>38216.43</v>
      </c>
      <c r="AS267" s="182">
        <v>34601.74</v>
      </c>
      <c r="AT267" s="182">
        <v>3614.69</v>
      </c>
      <c r="AU267" s="2"/>
    </row>
    <row r="268" spans="37:47" x14ac:dyDescent="0.25">
      <c r="AK268" s="182" t="s">
        <v>270</v>
      </c>
      <c r="AL268" s="182">
        <v>29.52</v>
      </c>
      <c r="AM268" s="182">
        <v>112.29</v>
      </c>
      <c r="AN268" s="182">
        <v>112.29</v>
      </c>
      <c r="AO268" s="182">
        <v>7.34</v>
      </c>
      <c r="AP268" s="182">
        <v>13.04</v>
      </c>
      <c r="AQ268" s="182">
        <v>38328.720000000001</v>
      </c>
      <c r="AR268" s="182">
        <v>38328.720000000001</v>
      </c>
      <c r="AS268" s="182">
        <v>34614.78</v>
      </c>
      <c r="AT268" s="182">
        <v>3713.94</v>
      </c>
      <c r="AU268" s="185"/>
    </row>
    <row r="269" spans="37:47" x14ac:dyDescent="0.25">
      <c r="AK269" s="182" t="s">
        <v>271</v>
      </c>
      <c r="AL269" s="182">
        <v>41.83</v>
      </c>
      <c r="AM269" s="182">
        <v>132.88999999999999</v>
      </c>
      <c r="AN269" s="182">
        <v>132.88999999999999</v>
      </c>
      <c r="AO269" s="182">
        <v>0</v>
      </c>
      <c r="AP269" s="182">
        <v>13.99</v>
      </c>
      <c r="AQ269" s="182">
        <v>38461.61</v>
      </c>
      <c r="AR269" s="182">
        <v>38461.61</v>
      </c>
      <c r="AS269" s="182">
        <v>34628.769999999997</v>
      </c>
      <c r="AT269" s="182">
        <v>3832.84</v>
      </c>
    </row>
    <row r="270" spans="37:47" x14ac:dyDescent="0.25">
      <c r="AK270" s="182" t="s">
        <v>272</v>
      </c>
      <c r="AL270" s="182">
        <v>35.94</v>
      </c>
      <c r="AM270" s="182">
        <v>145.62</v>
      </c>
      <c r="AN270" s="182">
        <v>145.62</v>
      </c>
      <c r="AO270" s="182">
        <v>0</v>
      </c>
      <c r="AP270" s="182">
        <v>0</v>
      </c>
      <c r="AQ270" s="182">
        <v>38607.230000000003</v>
      </c>
      <c r="AR270" s="182">
        <v>38607.230000000003</v>
      </c>
      <c r="AS270" s="182">
        <v>34628.769999999997</v>
      </c>
      <c r="AT270" s="182">
        <v>3978.46</v>
      </c>
    </row>
    <row r="271" spans="37:47" x14ac:dyDescent="0.25">
      <c r="AK271" s="182" t="s">
        <v>273</v>
      </c>
      <c r="AL271" s="182">
        <v>100.23</v>
      </c>
      <c r="AM271" s="182">
        <v>255.55</v>
      </c>
      <c r="AN271" s="182">
        <v>255.55</v>
      </c>
      <c r="AO271" s="182">
        <v>0</v>
      </c>
      <c r="AP271" s="182">
        <v>0</v>
      </c>
      <c r="AQ271" s="182">
        <v>38862.78</v>
      </c>
      <c r="AR271" s="182">
        <v>38862.78</v>
      </c>
      <c r="AS271" s="182">
        <v>34628.769999999997</v>
      </c>
      <c r="AT271" s="182">
        <v>4234.0200000000004</v>
      </c>
    </row>
    <row r="272" spans="37:47" x14ac:dyDescent="0.25">
      <c r="AK272" s="182" t="s">
        <v>274</v>
      </c>
      <c r="AL272" s="182">
        <v>0</v>
      </c>
      <c r="AM272" s="182">
        <v>187.84</v>
      </c>
      <c r="AN272" s="182">
        <v>187.84</v>
      </c>
      <c r="AO272" s="182">
        <v>0</v>
      </c>
      <c r="AP272" s="182">
        <v>0</v>
      </c>
      <c r="AQ272" s="182">
        <v>39050.620000000003</v>
      </c>
      <c r="AR272" s="182">
        <v>39050.620000000003</v>
      </c>
      <c r="AS272" s="182">
        <v>34628.769999999997</v>
      </c>
      <c r="AT272" s="182">
        <v>4421.8500000000004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2025-05-05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Miller</dc:creator>
  <cp:lastModifiedBy>John Morgan</cp:lastModifiedBy>
  <dcterms:created xsi:type="dcterms:W3CDTF">2025-05-02T15:04:41Z</dcterms:created>
  <dcterms:modified xsi:type="dcterms:W3CDTF">2025-05-09T18:48:51Z</dcterms:modified>
</cp:coreProperties>
</file>